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1\Desktop\Atask 2023 F1 - F7\Kregzdute\"/>
    </mc:Choice>
  </mc:AlternateContent>
  <xr:revisionPtr revIDLastSave="0" documentId="13_ncr:81_{B2829355-1A0A-4E67-BCCF-8C8027401DBA}" xr6:coauthVersionLast="36" xr6:coauthVersionMax="47" xr10:uidLastSave="{00000000-0000-0000-0000-000000000000}"/>
  <workbookProtection lockRevision="1"/>
  <bookViews>
    <workbookView xWindow="0" yWindow="0" windowWidth="28800" windowHeight="12105" xr2:uid="{00000000-000D-0000-FFFF-FFFF00000000}"/>
  </bookViews>
  <sheets>
    <sheet name="Forma Nr. 1" sheetId="1" r:id="rId1"/>
    <sheet name="Lapas2" sheetId="2" r:id="rId2"/>
    <sheet name="Lapas3" sheetId="3" r:id="rId3"/>
  </sheets>
  <calcPr calcId="191029"/>
  <customWorkbookViews>
    <customWorkbookView name="PC31 - Individuali peržiūra" guid="{924404FB-B11E-4AFC-AAD0-986B27A58029}" mergeInterval="0" personalView="1" maximized="1" xWindow="-8" yWindow="-8" windowWidth="1936" windowHeight="1048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olanta Puodžiūnienė - Individuali peržiūra" guid="{4272582E-53D3-4E54-829D-205CF1DCC729}" mergeInterval="0" personalView="1" maximized="1" windowWidth="1916" windowHeight="774" activeSheetId="1" showComments="commIndAndComment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Simona Mažulytė - Personal View" guid="{72B38FC9-DECA-465F-BD23-C86E78F4DBE0}" mergeInterval="0" personalView="1" maximized="1" windowWidth="1362" windowHeight="542" activeSheetId="1"/>
    <customWorkbookView name="Aušra Mažulienė - Individuali peržiūra" guid="{CA38A0D0-8275-4C67-B61B-9E7F45ED05C6}" mergeInterval="0" personalView="1" maximized="1" xWindow="-8" yWindow="-8" windowWidth="1936" windowHeight="1176" activeSheetId="1"/>
    <customWorkbookView name="PC16 - Individuali peržiūra" guid="{0DA429DB-3AB2-49F5-8194-27AB5C4F7703}" mergeInterval="0" personalView="1" maximized="1" xWindow="-8" yWindow="-8" windowWidth="1936" windowHeight="1056" activeSheetId="1"/>
    <customWorkbookView name="Vartotojas - Individuali peržiūra" guid="{FFFCEC34-0342-4A78-83EF-2BE32DACC2CC}" mergeInterval="0" personalView="1" maximized="1" xWindow="-8" yWindow="-8" windowWidth="1936" windowHeight="1056" activeSheetId="1"/>
    <customWorkbookView name="PC18 - Individuali peržiūra" guid="{452FE4A5-4FDB-4FA9-BADA-C08A4128125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28" i="1" l="1"/>
  <c r="G32" i="1" l="1"/>
  <c r="H30" i="1" l="1"/>
  <c r="H31" i="1"/>
  <c r="H32" i="1"/>
  <c r="H29" i="1"/>
  <c r="B28" i="1"/>
  <c r="C28" i="1"/>
  <c r="E28" i="1"/>
  <c r="F28" i="1"/>
  <c r="G29" i="1"/>
  <c r="G28" i="1" s="1"/>
  <c r="G31" i="1"/>
  <c r="I31" i="1" s="1"/>
  <c r="G30" i="1"/>
  <c r="I30" i="1" l="1"/>
  <c r="I32" i="1"/>
  <c r="H28" i="1"/>
  <c r="I29" i="1"/>
  <c r="I28" i="1" l="1"/>
</calcChain>
</file>

<file path=xl/sharedStrings.xml><?xml version="1.0" encoding="utf-8"?>
<sst xmlns="http://schemas.openxmlformats.org/spreadsheetml/2006/main" count="54" uniqueCount="48">
  <si>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</si>
  <si>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</si>
  <si>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</si>
  <si>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</si>
  <si>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</si>
  <si>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</si>
  <si>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</si>
  <si>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</si>
  <si>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Ministerijos / Savivaldybės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</si>
  <si>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</si>
  <si>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</si>
  <si>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</si>
  <si>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</si>
  <si>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</si>
  <si>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</si>
  <si>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</si>
  <si>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</si>
  <si>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</si>
  <si>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</si>
  <si>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</si>
  <si>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 xml:space="preserve">Faktinės įmokos į biudžetą per ataskaitinį laikotarpį </t>
  </si>
  <si>
    <t>X</t>
  </si>
  <si>
    <t>Stanislava Vaičiulienė</t>
  </si>
  <si>
    <t>PATVIRTINTA</t>
  </si>
  <si>
    <t>Finansavimo šaltinio kodas</t>
  </si>
  <si>
    <t>Perkeltas įmokų likutis  ataskaitinių metų pradžioje (iždo sąskaita)</t>
  </si>
  <si>
    <t>Lietuvos Respublikos tam tikrų metų valstybės biudžeto ir savivaldybių biudžetų finansinių rodiklių patvirtinimo įstatymu  patvirtintos įmokos metams</t>
  </si>
  <si>
    <t xml:space="preserve">Negautas asignavimų likutis iš iždo  (2+4–5)                      </t>
  </si>
  <si>
    <t>Biudžetinių įstaigų  pajamos, kaip jos apibrėžtos Lietuvos Respublikos biudžeto sandaros įstatymo 2 straipsnio 7 dalyje, iš viso, iš jų :</t>
  </si>
  <si>
    <t>Finansavimo šaltinis 30</t>
  </si>
  <si>
    <t>Finansavimo šaltinis 31</t>
  </si>
  <si>
    <t>Finansavimo šaltinis 32</t>
  </si>
  <si>
    <t>Finansavimo šaltinis 33</t>
  </si>
  <si>
    <t>Šiaulių apskaitos centro vyr. buhalterė</t>
  </si>
  <si>
    <t>_____________________________________________</t>
  </si>
  <si>
    <t xml:space="preserve">                                                                                               Šiaulių lopšelis-darželis " Kregždutė", kodas 190526385, P. Cvirkos g. 60, LT-77164 Šiauliai</t>
  </si>
  <si>
    <t>Direktorė</t>
  </si>
  <si>
    <t>Aušra Kvedaravičienė</t>
  </si>
  <si>
    <t>2022 m. rugpjūčio 30 d. įsakymo Nr. 1K-301 redakcija)</t>
  </si>
  <si>
    <t xml:space="preserve"> klasifikacijos, patvirtintos Lietuvos Respublikos finansų ministro 2011 m. rugpjūčio 8 d. įsakymu Nr. 1K-265 „Dėl Asignavimų valdytojų programų, finansuojamų iš Lietuvos Respublikos valstybės biudžeto, finansavimo šaltinių klasifikacijoa patvirtinimo“.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</si>
  <si>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detaliai nurodo atskirose eilutėse, vadovaudamiesi Asignavimų valdytojų programų, finansuojamų iš Lietuvos Respublikos valstybės biudžeto, finansavimo šaltinių </t>
    </r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</si>
  <si>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</si>
  <si>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 xml:space="preserve">  Parengė  Apskaitos centro buhalterė    Svitlana Lepetan</t>
  </si>
  <si>
    <t>(Biudžetinių įstaigų pajamų 2023 m. kovo 31 d. ketvirtinės ataskaitos forma Nr. 1)</t>
  </si>
  <si>
    <t>BIUDŽETINIŲ ĮSTAIGŲ PAJAMŲ 2023 M. KOVO 31 D.</t>
  </si>
  <si>
    <t>ketvirtinė</t>
  </si>
  <si>
    <t>2023-I</t>
  </si>
  <si>
    <t>PASTABA. Surinkta -     28 272,00 Eur  (33),  29,50 Eur 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</si>
</sst>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3" fillId="0" borderId="0" xfId="3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14" fontId="5" fillId="0" borderId="2" xfId="2" applyNumberFormat="1" applyFont="1" applyBorder="1" applyAlignment="1">
      <alignment horizontal="center" vertical="center" wrapText="1"/>
    </xf>
    <xf numFmtId="0" fontId="5" fillId="0" borderId="2" xfId="2" quotePrefix="1" applyFont="1" applyBorder="1" applyAlignment="1">
      <alignment horizontal="center" vertical="center" wrapText="1"/>
    </xf>
    <xf numFmtId="0" fontId="5" fillId="0" borderId="0" xfId="2" applyFont="1" applyAlignment="1">
      <alignment horizontal="right" vertical="center" wrapText="1"/>
    </xf>
    <xf numFmtId="0" fontId="9" fillId="0" borderId="2" xfId="0" applyFont="1" applyBorder="1"/>
    <xf numFmtId="0" fontId="10" fillId="0" borderId="0" xfId="0" applyFont="1"/>
    <xf numFmtId="0" fontId="3" fillId="0" borderId="0" xfId="1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10" fillId="0" borderId="2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Fill="1" applyBorder="1"/>
    <xf numFmtId="0" fontId="7" fillId="0" borderId="3" xfId="0" applyFont="1" applyBorder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3" fillId="0" borderId="0" xfId="0" applyFont="1"/>
    <xf numFmtId="0" fontId="13" fillId="0" borderId="0" xfId="0" applyFont="1"/>
    <xf numFmtId="0" fontId="8" fillId="0" borderId="0" xfId="0" applyFont="1" applyBorder="1" applyAlignment="1" applyProtection="1">
      <protection locked="0"/>
    </xf>
    <xf numFmtId="0" fontId="10" fillId="0" borderId="0" xfId="0" applyFont="1" applyAlignment="1"/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76" Type="http://schemas.openxmlformats.org/officeDocument/2006/relationships/revisionLog" Target="revisionLog6.xml"/><Relationship Id="rId7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571F41A-BE89-4EC1-A37E-BFDBD55A0B10}" diskRevisions="1" revisionId="296" version="48" protected="1">
  <header guid="{60DA2A92-886F-421F-B953-C54A3E37919D}" dateTime="2023-04-04T09:57:20" maxSheetId="4" userName="PC31" r:id="rId76" minRId="282" maxRId="295">
    <sheetIdMap count="3">
      <sheetId val="1"/>
      <sheetId val="2"/>
      <sheetId val="3"/>
    </sheetIdMap>
  </header>
  <header guid="{0571F41A-BE89-4EC1-A37E-BFDBD55A0B10}" dateTime="2023-04-12T14:53:24" maxSheetId="4" userName="PC31" r:id="rId77" minRId="29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" sId="1">
    <oc r="A37" t="inlineStr">
      <is>
        <t>PASTABA. Surinkta -         (33),         (32)</t>
      </is>
    </oc>
    <nc r="A37" t="inlineStr">
      <is>
        <t>PASTABA. Surinkta -     28 272,00 Eur  (33),  29,50 Eur  (32)</t>
      </is>
    </nc>
  </rcc>
  <rcv guid="{924404FB-B11E-4AFC-AAD0-986B27A58029}" action="delete"/>
  <rcv guid="{924404FB-B11E-4AFC-AAD0-986B27A58029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" sId="1">
    <oc r="B7" t="inlineStr">
      <is>
        <t>(Biudžetinių įstaigų pajamų 2022 m. gruodžio 31 d. ketvirtinės ataskaitos forma Nr. 1)</t>
      </is>
    </oc>
    <nc r="B7" t="inlineStr">
      <is>
        <t>(Biudžetinių įstaigų pajamų 2023 m. kovo 31 d. ketvirtinės ataskaitos forma Nr. 1)</t>
      </is>
    </nc>
  </rcc>
  <rcc rId="283" sId="1">
    <oc r="A12" t="inlineStr">
      <is>
        <t>BIUDŽETINIŲ ĮSTAIGŲ PAJAMŲ 2022 M. GRUODŽIO 31 D.</t>
      </is>
    </oc>
    <nc r="A12" t="inlineStr">
      <is>
        <t>BIUDŽETINIŲ ĮSTAIGŲ PAJAMŲ 2023 M. KOVO 31 D.</t>
      </is>
    </nc>
  </rcc>
  <rcc rId="284" sId="1">
    <oc r="D14" t="inlineStr">
      <is>
        <t>metinė</t>
      </is>
    </oc>
    <nc r="D14" t="inlineStr">
      <is>
        <t>ketvirtinė</t>
      </is>
    </nc>
  </rcc>
  <rcc rId="285" sId="1" numFmtId="4">
    <oc r="B29">
      <v>3262.32</v>
    </oc>
    <nc r="B29">
      <v>250.08</v>
    </nc>
  </rcc>
  <rcc rId="286" sId="1" numFmtId="19">
    <oc r="C18">
      <v>44931</v>
    </oc>
    <nc r="C18">
      <v>45020</v>
    </nc>
  </rcc>
  <rcc rId="287" sId="1" quotePrefix="1">
    <oc r="E18">
      <v>4</v>
    </oc>
    <nc r="E18" t="inlineStr">
      <is>
        <t>2023-I</t>
      </is>
    </nc>
  </rcc>
  <rcc rId="288" sId="1" numFmtId="4">
    <oc r="C32">
      <v>138800</v>
    </oc>
    <nc r="C32">
      <v>132200</v>
    </nc>
  </rcc>
  <rcc rId="289" sId="1" numFmtId="4">
    <oc r="E29">
      <v>3262.32</v>
    </oc>
    <nc r="E29">
      <v>250.08</v>
    </nc>
  </rcc>
  <rcc rId="290" sId="1" numFmtId="4">
    <oc r="F29">
      <v>3262.32</v>
    </oc>
    <nc r="F29">
      <v>250.08</v>
    </nc>
  </rcc>
  <rcc rId="291" sId="1">
    <oc r="D28">
      <f>SUM(D30:D32)</f>
    </oc>
    <nc r="D28">
      <f>SUM(D30:D32)</f>
    </nc>
  </rcc>
  <rcc rId="292" sId="1" numFmtId="4">
    <oc r="D32">
      <v>88950</v>
    </oc>
    <nc r="D32">
      <v>28500</v>
    </nc>
  </rcc>
  <rcc rId="293" sId="1" numFmtId="4">
    <oc r="E32">
      <v>88699.92</v>
    </oc>
    <nc r="E32">
      <v>18653.23</v>
    </nc>
  </rcc>
  <rcc rId="294" sId="1" numFmtId="4">
    <oc r="F32">
      <v>88699.92</v>
    </oc>
    <nc r="F32">
      <v>18594.919999999998</v>
    </nc>
  </rcc>
  <rcc rId="295" sId="1">
    <oc r="A37" t="inlineStr">
      <is>
        <t>PASTABA. Surinkta -89302,68 (33), 25,00 (32)</t>
      </is>
    </oc>
    <nc r="A37" t="inlineStr">
      <is>
        <t>PASTABA. Surinkta -         (33),         (32)</t>
      </is>
    </nc>
  </rcc>
  <rcv guid="{924404FB-B11E-4AFC-AAD0-986B27A58029}" action="delete"/>
  <rcv guid="{924404FB-B11E-4AFC-AAD0-986B27A5802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Zeros="0" tabSelected="1" topLeftCell="A19" zoomScaleNormal="100" workbookViewId="0">
      <selection activeCell="O31" sqref="O31"/>
    </sheetView>
  </sheetViews>
  <sheetFormatPr defaultRowHeight="15"/>
  <cols>
    <col min="1" max="1" width="56.42578125" style="10" customWidth="1"/>
    <col min="2" max="2" width="18.140625" style="10" customWidth="1"/>
    <col min="3" max="3" width="17.85546875" style="10" customWidth="1"/>
    <col min="4" max="4" width="14.85546875" style="10" customWidth="1"/>
    <col min="5" max="6" width="13.7109375" style="10" customWidth="1"/>
    <col min="7" max="7" width="17.140625" style="10" customWidth="1"/>
    <col min="8" max="8" width="17.7109375" style="10" customWidth="1"/>
    <col min="9" max="9" width="20.5703125" style="10" customWidth="1"/>
    <col min="10" max="16384" width="9.140625" style="10"/>
  </cols>
  <sheetData>
    <row r="1" spans="1:12">
      <c r="H1" s="11" t="s">
        <v>23</v>
      </c>
      <c r="I1" s="5"/>
      <c r="L1" s="5"/>
    </row>
    <row r="2" spans="1:12">
      <c r="H2" s="11" t="s">
        <v>0</v>
      </c>
      <c r="I2" s="5"/>
      <c r="L2" s="5"/>
    </row>
    <row r="3" spans="1:12">
      <c r="H3" s="11" t="s">
        <v>1</v>
      </c>
      <c r="I3" s="5"/>
      <c r="L3" s="5"/>
    </row>
    <row r="4" spans="1:12">
      <c r="H4" s="11" t="s">
        <v>2</v>
      </c>
      <c r="I4" s="5"/>
      <c r="L4" s="5"/>
    </row>
    <row r="5" spans="1:12" ht="13.5" customHeight="1">
      <c r="H5" s="11" t="s">
        <v>38</v>
      </c>
      <c r="I5" s="32"/>
      <c r="J5" s="33"/>
      <c r="L5" s="5"/>
    </row>
    <row r="6" spans="1:12" ht="13.5" customHeight="1">
      <c r="H6" s="11"/>
      <c r="I6" s="32"/>
      <c r="J6" s="33"/>
      <c r="L6" s="5"/>
    </row>
    <row r="7" spans="1:12" ht="13.5" customHeight="1">
      <c r="B7" s="28" t="s">
        <v>43</v>
      </c>
      <c r="H7" s="11"/>
      <c r="I7" s="5"/>
      <c r="L7" s="5"/>
    </row>
    <row r="8" spans="1:12" ht="13.5" customHeight="1">
      <c r="H8" s="11"/>
      <c r="I8" s="5"/>
      <c r="L8" s="5"/>
    </row>
    <row r="9" spans="1:12">
      <c r="A9" s="31" t="s">
        <v>35</v>
      </c>
      <c r="B9" s="31"/>
      <c r="C9" s="31"/>
      <c r="D9" s="31"/>
      <c r="E9" s="31"/>
      <c r="F9" s="31"/>
      <c r="G9" s="31"/>
      <c r="H9" s="30"/>
      <c r="I9" s="30"/>
    </row>
    <row r="10" spans="1:12" ht="15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</row>
    <row r="11" spans="1:12" ht="1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12" ht="15.75">
      <c r="A12" s="39" t="s">
        <v>44</v>
      </c>
      <c r="B12" s="39"/>
      <c r="C12" s="39"/>
      <c r="D12" s="39"/>
      <c r="E12" s="39"/>
      <c r="F12" s="39"/>
      <c r="G12" s="39"/>
      <c r="H12" s="39"/>
      <c r="I12" s="39"/>
    </row>
    <row r="13" spans="1:12" ht="15.75">
      <c r="A13" s="27"/>
      <c r="B13" s="27"/>
      <c r="C13" s="27"/>
      <c r="D13" s="27"/>
      <c r="E13" s="27"/>
      <c r="F13" s="27"/>
      <c r="G13" s="27"/>
      <c r="H13" s="27"/>
      <c r="I13" s="27"/>
    </row>
    <row r="14" spans="1:12">
      <c r="C14" s="12"/>
      <c r="D14" s="12" t="s">
        <v>45</v>
      </c>
      <c r="E14" s="21"/>
    </row>
    <row r="15" spans="1:12">
      <c r="A15" s="40" t="s">
        <v>19</v>
      </c>
      <c r="B15" s="40"/>
      <c r="C15" s="40"/>
      <c r="D15" s="40"/>
      <c r="E15" s="40"/>
      <c r="F15" s="40"/>
      <c r="G15" s="40"/>
      <c r="H15" s="40"/>
      <c r="I15" s="40"/>
    </row>
    <row r="16" spans="1:12" ht="15.75">
      <c r="A16" s="41" t="s">
        <v>4</v>
      </c>
      <c r="B16" s="41"/>
      <c r="C16" s="41"/>
      <c r="D16" s="41"/>
      <c r="E16" s="41"/>
      <c r="F16" s="41"/>
      <c r="G16" s="41"/>
      <c r="H16" s="41"/>
      <c r="I16" s="41"/>
    </row>
    <row r="18" spans="1:11">
      <c r="C18" s="6">
        <v>45020</v>
      </c>
      <c r="D18" s="8" t="s">
        <v>5</v>
      </c>
      <c r="E18" s="7" t="s">
        <v>46</v>
      </c>
    </row>
    <row r="19" spans="1:11">
      <c r="C19" s="1" t="s">
        <v>6</v>
      </c>
      <c r="D19" s="5"/>
      <c r="E19" s="5"/>
      <c r="F19" s="5"/>
      <c r="G19" s="5"/>
      <c r="H19" s="5"/>
      <c r="I19" s="5"/>
    </row>
    <row r="20" spans="1:11">
      <c r="D20" s="5"/>
      <c r="E20" s="4"/>
      <c r="F20" s="4"/>
      <c r="G20" s="5"/>
      <c r="H20" s="5"/>
      <c r="I20" s="5" t="s">
        <v>7</v>
      </c>
    </row>
    <row r="21" spans="1:11">
      <c r="D21" s="5"/>
      <c r="E21" s="4"/>
      <c r="F21" s="4"/>
      <c r="H21" s="13" t="s">
        <v>8</v>
      </c>
      <c r="I21" s="14"/>
    </row>
    <row r="22" spans="1:11">
      <c r="D22" s="5"/>
      <c r="E22" s="5"/>
      <c r="F22" s="5"/>
      <c r="G22" s="5"/>
      <c r="H22" s="5" t="s">
        <v>9</v>
      </c>
      <c r="I22" s="14"/>
    </row>
    <row r="23" spans="1:11">
      <c r="D23" s="5"/>
      <c r="E23" s="5"/>
      <c r="F23" s="5"/>
      <c r="G23" s="5"/>
      <c r="H23" s="4" t="s">
        <v>10</v>
      </c>
      <c r="I23" s="25">
        <v>190529876</v>
      </c>
    </row>
    <row r="25" spans="1:11">
      <c r="I25" s="3" t="s">
        <v>17</v>
      </c>
    </row>
    <row r="26" spans="1:11" ht="99" customHeight="1">
      <c r="A26" s="15" t="s">
        <v>24</v>
      </c>
      <c r="B26" s="2" t="s">
        <v>25</v>
      </c>
      <c r="C26" s="2" t="s">
        <v>26</v>
      </c>
      <c r="D26" s="29" t="s">
        <v>20</v>
      </c>
      <c r="E26" s="29" t="s">
        <v>11</v>
      </c>
      <c r="F26" s="29" t="s">
        <v>12</v>
      </c>
      <c r="G26" s="2" t="s">
        <v>27</v>
      </c>
      <c r="H26" s="29" t="s">
        <v>13</v>
      </c>
      <c r="I26" s="2" t="s">
        <v>18</v>
      </c>
      <c r="J26" s="5"/>
      <c r="K26" s="5"/>
    </row>
    <row r="27" spans="1:11" ht="12" customHeight="1">
      <c r="A27" s="16">
        <v>1</v>
      </c>
      <c r="B27" s="16">
        <v>2</v>
      </c>
      <c r="C27" s="16">
        <v>3</v>
      </c>
      <c r="D27" s="16">
        <v>4</v>
      </c>
      <c r="E27" s="16">
        <v>5</v>
      </c>
      <c r="F27" s="16">
        <v>6</v>
      </c>
      <c r="G27" s="16">
        <v>7</v>
      </c>
      <c r="H27" s="16">
        <v>8</v>
      </c>
      <c r="I27" s="16">
        <v>9</v>
      </c>
    </row>
    <row r="28" spans="1:11" ht="26.25">
      <c r="A28" s="17" t="s">
        <v>28</v>
      </c>
      <c r="B28" s="18">
        <f>SUM(B29)</f>
        <v>250.08</v>
      </c>
      <c r="C28" s="18">
        <f>SUM(C30:C32)</f>
        <v>132200</v>
      </c>
      <c r="D28" s="18">
        <f>SUM(D30:D32)</f>
        <v>28500</v>
      </c>
      <c r="E28" s="18">
        <f>SUM(E29:E32)</f>
        <v>18903.310000000001</v>
      </c>
      <c r="F28" s="18">
        <f>SUM(F29:F32)</f>
        <v>18845</v>
      </c>
      <c r="G28" s="18">
        <f>SUM(G29:G32)</f>
        <v>9846.77</v>
      </c>
      <c r="H28" s="18">
        <f>SUM(H29:H32)</f>
        <v>58.31000000000131</v>
      </c>
      <c r="I28" s="18">
        <f>SUM(I29:I32)</f>
        <v>9905.0800000000017</v>
      </c>
    </row>
    <row r="29" spans="1:11">
      <c r="A29" s="17" t="s">
        <v>29</v>
      </c>
      <c r="B29" s="18">
        <v>250.08</v>
      </c>
      <c r="C29" s="18" t="s">
        <v>21</v>
      </c>
      <c r="D29" s="18" t="s">
        <v>21</v>
      </c>
      <c r="E29" s="18">
        <v>250.08</v>
      </c>
      <c r="F29" s="18">
        <v>250.08</v>
      </c>
      <c r="G29" s="18">
        <f>B29-E29</f>
        <v>0</v>
      </c>
      <c r="H29" s="18">
        <f>E29-F29</f>
        <v>0</v>
      </c>
      <c r="I29" s="18">
        <f>G29+H29</f>
        <v>0</v>
      </c>
    </row>
    <row r="30" spans="1:11">
      <c r="A30" s="17" t="s">
        <v>30</v>
      </c>
      <c r="B30" s="18" t="s">
        <v>21</v>
      </c>
      <c r="C30" s="18"/>
      <c r="D30" s="18"/>
      <c r="E30" s="18"/>
      <c r="F30" s="18"/>
      <c r="G30" s="18">
        <f>D30-E30</f>
        <v>0</v>
      </c>
      <c r="H30" s="18">
        <f t="shared" ref="H30:H32" si="0">E30-F30</f>
        <v>0</v>
      </c>
      <c r="I30" s="18">
        <f t="shared" ref="I30:I32" si="1">G30+H30</f>
        <v>0</v>
      </c>
    </row>
    <row r="31" spans="1:11">
      <c r="A31" s="17" t="s">
        <v>31</v>
      </c>
      <c r="B31" s="18" t="s">
        <v>21</v>
      </c>
      <c r="C31" s="18"/>
      <c r="D31" s="18"/>
      <c r="E31" s="18"/>
      <c r="F31" s="18"/>
      <c r="G31" s="18">
        <f t="shared" ref="G31" si="2">D31-E31</f>
        <v>0</v>
      </c>
      <c r="H31" s="18">
        <f t="shared" si="0"/>
        <v>0</v>
      </c>
      <c r="I31" s="18">
        <f t="shared" si="1"/>
        <v>0</v>
      </c>
    </row>
    <row r="32" spans="1:11">
      <c r="A32" s="17" t="s">
        <v>32</v>
      </c>
      <c r="B32" s="18" t="s">
        <v>21</v>
      </c>
      <c r="C32" s="18">
        <v>132200</v>
      </c>
      <c r="D32" s="18">
        <v>28500</v>
      </c>
      <c r="E32" s="18">
        <v>18653.23</v>
      </c>
      <c r="F32" s="18">
        <v>18594.919999999998</v>
      </c>
      <c r="G32" s="18">
        <f>D32-E32</f>
        <v>9846.77</v>
      </c>
      <c r="H32" s="18">
        <f t="shared" si="0"/>
        <v>58.31000000000131</v>
      </c>
      <c r="I32" s="18">
        <f t="shared" si="1"/>
        <v>9905.0800000000017</v>
      </c>
    </row>
    <row r="33" spans="1:9">
      <c r="A33" s="19"/>
      <c r="B33" s="20"/>
      <c r="C33" s="20"/>
      <c r="D33" s="20"/>
      <c r="E33" s="20"/>
      <c r="F33" s="20"/>
      <c r="G33" s="20"/>
      <c r="H33" s="20"/>
      <c r="I33" s="20"/>
    </row>
    <row r="34" spans="1:9" s="35" customFormat="1" ht="12.75" customHeight="1">
      <c r="A34" s="36" t="s">
        <v>40</v>
      </c>
      <c r="B34" s="34"/>
      <c r="C34" s="34"/>
      <c r="D34" s="34"/>
      <c r="E34" s="34"/>
      <c r="F34" s="34"/>
      <c r="G34" s="34"/>
      <c r="H34" s="34"/>
      <c r="I34" s="34"/>
    </row>
    <row r="35" spans="1:9" s="35" customFormat="1" ht="12" customHeight="1">
      <c r="A35" s="36" t="s">
        <v>39</v>
      </c>
      <c r="B35" s="36"/>
      <c r="C35" s="36"/>
      <c r="D35" s="36"/>
      <c r="E35" s="36"/>
      <c r="F35" s="36"/>
      <c r="G35" s="36"/>
      <c r="H35" s="36"/>
      <c r="I35" s="36"/>
    </row>
    <row r="36" spans="1:9">
      <c r="A36" s="19"/>
      <c r="B36" s="20"/>
      <c r="C36" s="20"/>
      <c r="D36" s="20"/>
      <c r="E36" s="20"/>
      <c r="F36" s="20"/>
      <c r="G36" s="20"/>
      <c r="H36" s="20"/>
      <c r="I36" s="20"/>
    </row>
    <row r="37" spans="1:9">
      <c r="A37" s="19" t="s">
        <v>47</v>
      </c>
      <c r="B37" s="20"/>
      <c r="C37" s="20"/>
      <c r="D37" s="20"/>
      <c r="E37" s="20"/>
      <c r="F37" s="20"/>
      <c r="G37" s="20"/>
      <c r="H37" s="20"/>
      <c r="I37" s="20"/>
    </row>
    <row r="39" spans="1:9" ht="14.25" customHeight="1">
      <c r="A39" s="9" t="s">
        <v>36</v>
      </c>
      <c r="D39" s="21"/>
      <c r="H39" s="9" t="s">
        <v>37</v>
      </c>
    </row>
    <row r="40" spans="1:9">
      <c r="A40" s="5" t="s">
        <v>14</v>
      </c>
      <c r="B40" s="5"/>
      <c r="C40" s="5"/>
      <c r="D40" s="3" t="s">
        <v>15</v>
      </c>
      <c r="E40" s="5"/>
      <c r="F40" s="5"/>
      <c r="G40" s="5"/>
      <c r="H40" s="5" t="s">
        <v>16</v>
      </c>
      <c r="I40" s="5"/>
    </row>
    <row r="41" spans="1:9">
      <c r="A41" s="5"/>
      <c r="B41" s="5"/>
      <c r="C41" s="5"/>
      <c r="D41" s="3"/>
      <c r="E41" s="5"/>
      <c r="F41" s="5"/>
      <c r="G41" s="5"/>
      <c r="H41" s="5"/>
      <c r="I41" s="5"/>
    </row>
    <row r="42" spans="1:9">
      <c r="A42" s="9" t="s">
        <v>33</v>
      </c>
      <c r="B42" s="22"/>
      <c r="C42" s="5"/>
      <c r="D42" s="23"/>
      <c r="E42" s="5"/>
      <c r="F42" s="5"/>
      <c r="G42" s="5"/>
      <c r="H42" s="9" t="s">
        <v>22</v>
      </c>
      <c r="I42" s="5"/>
    </row>
    <row r="43" spans="1:9" ht="24.75">
      <c r="A43" s="37" t="s">
        <v>41</v>
      </c>
      <c r="B43" s="4"/>
      <c r="C43" s="5"/>
      <c r="D43" s="3" t="s">
        <v>15</v>
      </c>
      <c r="E43" s="5"/>
      <c r="F43" s="5"/>
      <c r="G43" s="5"/>
      <c r="H43" s="5" t="s">
        <v>16</v>
      </c>
      <c r="I43" s="5"/>
    </row>
    <row r="45" spans="1:9">
      <c r="A45" s="24"/>
    </row>
    <row r="46" spans="1:9">
      <c r="A46" s="10" t="s">
        <v>42</v>
      </c>
      <c r="C46" s="10" t="s">
        <v>34</v>
      </c>
    </row>
  </sheetData>
  <customSheetViews>
    <customSheetView guid="{924404FB-B11E-4AFC-AAD0-986B27A58029}" showPageBreaks="1" zeroValues="0" fitToPage="1" topLeftCell="A19">
      <selection activeCell="O31" sqref="O31"/>
      <pageMargins left="0.19685039370078741" right="0.19685039370078741" top="1.1811023622047245" bottom="0.19685039370078741" header="0.31496062992125984" footer="0.31496062992125984"/>
      <printOptions horizontalCentered="1"/>
      <pageSetup paperSize="9" scale="65" orientation="landscape" r:id="rId1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2"/>
    </customSheetView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3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4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5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6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7"/>
    </customSheetView>
    <customSheetView guid="{72B38FC9-DECA-465F-BD23-C86E78F4DBE0}" fitToPage="1" topLeftCell="A22">
      <selection activeCell="F4" sqref="F4"/>
      <pageMargins left="0.7" right="0.7" top="0.75" bottom="0.75" header="0.3" footer="0.3"/>
      <pageSetup paperSize="9" scale="63" orientation="landscape" r:id="rId8"/>
    </customSheetView>
    <customSheetView guid="{CA38A0D0-8275-4C67-B61B-9E7F45ED05C6}" fitToPage="1" topLeftCell="A19">
      <selection activeCell="A44" sqref="A44"/>
      <pageMargins left="0.7" right="0.7" top="0.75" bottom="0.75" header="0.3" footer="0.3"/>
      <pageSetup paperSize="9" scale="63" orientation="landscape" r:id="rId9"/>
    </customSheetView>
    <customSheetView guid="{0DA429DB-3AB2-49F5-8194-27AB5C4F7703}" showPageBreaks="1" fitToPage="1" topLeftCell="A13">
      <selection activeCell="A41" sqref="A41"/>
      <pageMargins left="0.11811023622047245" right="0.11811023622047245" top="0.15748031496062992" bottom="0.15748031496062992" header="0.31496062992125984" footer="0.31496062992125984"/>
      <pageSetup paperSize="9" scale="64" orientation="landscape" r:id="rId10"/>
    </customSheetView>
    <customSheetView guid="{FFFCEC34-0342-4A78-83EF-2BE32DACC2CC}" showPageBreaks="1" zeroValues="0" fitToPage="1">
      <selection activeCell="D3" sqref="D3"/>
      <pageMargins left="0.19685039370078741" right="0.19685039370078741" top="1.1811023622047245" bottom="0.19685039370078741" header="0.31496062992125984" footer="0.31496062992125984"/>
      <printOptions horizontalCentered="1"/>
      <pageSetup paperSize="9" scale="59" orientation="landscape" r:id="rId11"/>
    </customSheetView>
    <customSheetView guid="{452FE4A5-4FDB-4FA9-BADA-C08A4128125C}" zeroValues="0" fitToPage="1" topLeftCell="A22">
      <selection activeCell="I33" sqref="I33"/>
      <pageMargins left="0.19685039370078741" right="0.19685039370078741" top="1.1811023622047245" bottom="0.19685039370078741" header="0.31496062992125984" footer="0.31496062992125984"/>
      <printOptions horizontalCentered="1"/>
      <pageSetup paperSize="9" scale="59" orientation="landscape" r:id="rId12"/>
    </customSheetView>
  </customSheetViews>
  <mergeCells count="4">
    <mergeCell ref="A10:I10"/>
    <mergeCell ref="A12:I12"/>
    <mergeCell ref="A15:I15"/>
    <mergeCell ref="A16:I16"/>
  </mergeCells>
  <printOptions horizontalCentered="1"/>
  <pageMargins left="0.19685039370078741" right="0.19685039370078741" top="1.1811023622047245" bottom="0.19685039370078741" header="0.31496062992125984" footer="0.31496062992125984"/>
  <pageSetup paperSize="9" scale="6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customSheetViews>
    <customSheetView guid="{924404FB-B11E-4AFC-AAD0-986B27A580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0DA429DB-3AB2-49F5-8194-27AB5C4F7703}">
      <pageMargins left="0.7" right="0.7" top="0.75" bottom="0.75" header="0.3" footer="0.3"/>
    </customSheetView>
    <customSheetView guid="{FFFCEC34-0342-4A78-83EF-2BE32DACC2CC}">
      <pageMargins left="0.7" right="0.7" top="0.75" bottom="0.75" header="0.3" footer="0.3"/>
    </customSheetView>
    <customSheetView guid="{452FE4A5-4FDB-4FA9-BADA-C08A4128125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924404FB-B11E-4AFC-AAD0-986B27A580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0DA429DB-3AB2-49F5-8194-27AB5C4F7703}">
      <pageMargins left="0.7" right="0.7" top="0.75" bottom="0.75" header="0.3" footer="0.3"/>
    </customSheetView>
    <customSheetView guid="{FFFCEC34-0342-4A78-83EF-2BE32DACC2CC}">
      <pageMargins left="0.7" right="0.7" top="0.75" bottom="0.75" header="0.3" footer="0.3"/>
    </customSheetView>
    <customSheetView guid="{452FE4A5-4FDB-4FA9-BADA-C08A4128125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 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PC31</cp:lastModifiedBy>
  <cp:lastPrinted>2023-01-10T11:19:01Z</cp:lastPrinted>
  <dcterms:created xsi:type="dcterms:W3CDTF">2018-11-13T06:22:20Z</dcterms:created>
  <dcterms:modified xsi:type="dcterms:W3CDTF">2023-04-12T11:53:24Z</dcterms:modified>
</cp:coreProperties>
</file>