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ai\Strateginis planas\2018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3" i="1" l="1"/>
  <c r="I63" i="1"/>
  <c r="I64" i="1" s="1"/>
  <c r="I78" i="1" s="1"/>
  <c r="J63" i="1"/>
  <c r="J64" i="1" s="1"/>
  <c r="K63" i="1"/>
  <c r="K64" i="1" s="1"/>
  <c r="K77" i="1"/>
  <c r="J77" i="1"/>
  <c r="H73" i="1"/>
  <c r="H77" i="1" s="1"/>
  <c r="I73" i="1"/>
  <c r="I77" i="1" s="1"/>
  <c r="J73" i="1"/>
  <c r="K73" i="1"/>
  <c r="H64" i="1"/>
  <c r="H60" i="1"/>
  <c r="H57" i="1"/>
  <c r="H49" i="1"/>
  <c r="I49" i="1"/>
  <c r="J49" i="1"/>
  <c r="K49" i="1"/>
  <c r="H43" i="1"/>
  <c r="H50" i="1" s="1"/>
  <c r="I43" i="1"/>
  <c r="I50" i="1" s="1"/>
  <c r="J43" i="1"/>
  <c r="K43" i="1"/>
  <c r="K50" i="1" s="1"/>
  <c r="K36" i="1"/>
  <c r="J36" i="1"/>
  <c r="H35" i="1"/>
  <c r="H36" i="1" s="1"/>
  <c r="I35" i="1"/>
  <c r="I36" i="1" s="1"/>
  <c r="J35" i="1"/>
  <c r="K35" i="1"/>
  <c r="H31" i="1"/>
  <c r="I31" i="1"/>
  <c r="J31" i="1"/>
  <c r="K31" i="1"/>
  <c r="H25" i="1"/>
  <c r="I25" i="1"/>
  <c r="J25" i="1"/>
  <c r="K25" i="1"/>
  <c r="H18" i="1"/>
  <c r="H26" i="1" s="1"/>
  <c r="I18" i="1"/>
  <c r="J18" i="1"/>
  <c r="K18" i="1"/>
  <c r="H88" i="1"/>
  <c r="I88" i="1"/>
  <c r="J88" i="1"/>
  <c r="K88" i="1"/>
  <c r="J115" i="1"/>
  <c r="I115" i="1"/>
  <c r="H115" i="1"/>
  <c r="G115" i="1"/>
  <c r="H78" i="1" l="1"/>
  <c r="K78" i="1"/>
  <c r="J78" i="1"/>
  <c r="J50" i="1"/>
  <c r="K26" i="1"/>
  <c r="K51" i="1" s="1"/>
  <c r="I26" i="1"/>
  <c r="I51" i="1" s="1"/>
  <c r="I79" i="1" s="1"/>
  <c r="J26" i="1"/>
  <c r="J51" i="1" s="1"/>
  <c r="J79" i="1" s="1"/>
  <c r="H51" i="1"/>
  <c r="K79" i="1" l="1"/>
  <c r="H79" i="1"/>
</calcChain>
</file>

<file path=xl/sharedStrings.xml><?xml version="1.0" encoding="utf-8"?>
<sst xmlns="http://schemas.openxmlformats.org/spreadsheetml/2006/main" count="226" uniqueCount="133">
  <si>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</si>
  <si>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</si>
  <si>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</si>
  <si>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</si>
  <si>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</si>
  <si>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</si>
  <si>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</si>
  <si>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 kriterijaus</t>
  </si>
  <si>
    <t>pavadinimas, mato vnt.</t>
  </si>
  <si>
    <t>planas</t>
  </si>
  <si>
    <t>01</t>
  </si>
  <si>
    <t>tūkst. Eur</t>
  </si>
  <si>
    <t>Iš viso</t>
  </si>
  <si>
    <t>Iš viso uždaviniui</t>
  </si>
  <si>
    <t>Iš viso tikslui</t>
  </si>
  <si>
    <t>Iš viso programai</t>
  </si>
  <si>
    <t>FINANSAVIMO ŠALTINIŲ SUVESTINĖ</t>
  </si>
  <si>
    <t>Finansavimo šaltiniai</t>
  </si>
  <si>
    <t>1.</t>
  </si>
  <si>
    <t xml:space="preserve">Savivaldybės biudžeto lėšos </t>
  </si>
  <si>
    <t>1.1.</t>
  </si>
  <si>
    <t>Savivaldybės biudžeto lėšos (SB)</t>
  </si>
  <si>
    <t>1.2.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</si>
  <si>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</si>
  <si>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</si>
  <si>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</si>
  <si>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</si>
  <si>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</si>
  <si>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</si>
  <si>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</si>
  <si>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</si>
  <si>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</si>
  <si>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</si>
  <si>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</si>
  <si>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</si>
  <si>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</si>
  <si>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</si>
  <si>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</si>
  <si>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</si>
  <si>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</si>
  <si>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Įstaigų praėjusių metų lėšų likučiai SP (LIK)</t>
  </si>
  <si>
    <t>2.</t>
  </si>
  <si>
    <t>Kitos lėšos (KT)</t>
  </si>
  <si>
    <t>Iš viso finansavimas programai  (1 eilutė + 2 eilutė)</t>
  </si>
  <si>
    <t>2019 metai</t>
  </si>
  <si>
    <t>02</t>
  </si>
  <si>
    <t>03</t>
  </si>
  <si>
    <t>Šiaulių lopšelio-darželio „Kregždutė“ švietimo prieinamumo ir kokybės užtikrinimo programa</t>
  </si>
  <si>
    <t>grupių skaičius</t>
  </si>
  <si>
    <t>vaikų skaičius</t>
  </si>
  <si>
    <t>tikslinė literatūra (Eur)</t>
  </si>
  <si>
    <t>išvykų skaičius</t>
  </si>
  <si>
    <t>seminarų skaičius</t>
  </si>
  <si>
    <t>pedagogų skaičius</t>
  </si>
  <si>
    <t>darbo rūbai auklėtojų padėjėjoms (vnt.)</t>
  </si>
  <si>
    <t>darbo rūbai virėjoms (kompl.)</t>
  </si>
  <si>
    <t xml:space="preserve">užvalkalai patalynei </t>
  </si>
  <si>
    <t xml:space="preserve">antkolės </t>
  </si>
  <si>
    <t>čiužiniai</t>
  </si>
  <si>
    <t>SB</t>
  </si>
  <si>
    <t>SP</t>
  </si>
  <si>
    <t>KT</t>
  </si>
  <si>
    <t>didaktinės priemonės (Eur)</t>
  </si>
  <si>
    <t>modernios technikos žaislai (Eur)</t>
  </si>
  <si>
    <t>VB (VIP)</t>
  </si>
  <si>
    <t>2020 metai</t>
  </si>
  <si>
    <t>priemonės (Eur)</t>
  </si>
  <si>
    <t>susitikimų su specialistais skaičius</t>
  </si>
  <si>
    <t>Minkšto inventoriaus ir virtuvės įrangos atnaujinimas</t>
  </si>
  <si>
    <t>virtuvės techninė įranga (%)</t>
  </si>
  <si>
    <t>VB( MK)</t>
  </si>
  <si>
    <t>VD</t>
  </si>
  <si>
    <t>VB(MK)</t>
  </si>
  <si>
    <t xml:space="preserve">VB (VIP) </t>
  </si>
  <si>
    <t>rankšluosčiai</t>
  </si>
  <si>
    <t>avarijų šalinimas (%)</t>
  </si>
  <si>
    <t>Licencijuota programa (Eur)</t>
  </si>
  <si>
    <t xml:space="preserve">priemonių komplektų skaičius </t>
  </si>
  <si>
    <t>Vaikų socialinio-emocinio intelekto ugdymo programų „Kimochis“ ir „Zipio draugai“               vykdymas</t>
  </si>
  <si>
    <t>Lopšelio-darželio modernizavimas</t>
  </si>
  <si>
    <t>vidaus erdvių modernizavimas (%)</t>
  </si>
  <si>
    <t>2018 metaų patvirtinti asignavimai</t>
  </si>
  <si>
    <t>2019 metų  asignavimų planas</t>
  </si>
  <si>
    <t>2020 metų lėšų projektas</t>
  </si>
  <si>
    <t>2021 metų lėšų projektas</t>
  </si>
  <si>
    <t>2021 metai</t>
  </si>
  <si>
    <t xml:space="preserve">STRATEGINIS TIKSLAS: Užtikrinti visuomenės poreikius tenkinančių švietimo, kultūros, sporto, sveikatos ir socialinių paslaugų kokybę ir įvairovę </t>
  </si>
  <si>
    <t>VB (MK)</t>
  </si>
  <si>
    <t xml:space="preserve"> 2018 metų patvirtinti asignavimai</t>
  </si>
  <si>
    <t>2019 metų asignavimų planas</t>
  </si>
  <si>
    <t>2020metų lėšų projektas</t>
  </si>
  <si>
    <t>Paskolų lėšos PS(SB)</t>
  </si>
  <si>
    <t>2.1.</t>
  </si>
  <si>
    <t>Valstybės biudžeto lėšos KT(VB)</t>
  </si>
  <si>
    <t>2.2</t>
  </si>
  <si>
    <t>Europos Sąjungos lėšos ES (KT)</t>
  </si>
  <si>
    <t>(1c/1 forma)</t>
  </si>
  <si>
    <t>135</t>
  </si>
  <si>
    <t>185</t>
  </si>
  <si>
    <t>Sudaryti sąlygas darbuotojų profesiniam tobulėjimui</t>
  </si>
  <si>
    <t>Pedagogų kvalifikacijos tobulinimo plano įgyvendinimas</t>
  </si>
  <si>
    <t>Nepedagoginio personalo kvalifikacijos tobulinimas</t>
  </si>
  <si>
    <t>dalyvių skaičius (%)</t>
  </si>
  <si>
    <t>sportinis inventorius (Eur)</t>
  </si>
  <si>
    <t>sportinė apranga</t>
  </si>
  <si>
    <t>seminarų, paskaitų skaičius</t>
  </si>
  <si>
    <t>darželio atributika (Eur)</t>
  </si>
  <si>
    <t>seminarų skaičius vieman pedagogui</t>
  </si>
  <si>
    <t>metodinė literatūra (Eur)</t>
  </si>
  <si>
    <t>darbuotojų skaičius (%)</t>
  </si>
  <si>
    <t>seminarų, mokymų skaičius skaičius</t>
  </si>
  <si>
    <t>Teikti sistemingą ir veiksmingą švietimo pagalbą kiekvienam vaikui</t>
  </si>
  <si>
    <t>Iugdymo modelio „Mažųjų kūrybinė inžinerija“ vykdymas</t>
  </si>
  <si>
    <t>Lauko žaidimų aikštelių ir pavėsinių modernizavimas</t>
  </si>
  <si>
    <t>Kompiuterinės įrangos atnaujinimas</t>
  </si>
  <si>
    <t>modernizuotos žaidimų aikštelės (%)</t>
  </si>
  <si>
    <t>modernizuotų pavėsinių skaičius</t>
  </si>
  <si>
    <t>priemonių skaičius</t>
  </si>
  <si>
    <t xml:space="preserve">kompiuterių skaičius </t>
  </si>
  <si>
    <t>spausdintuvų skaičius</t>
  </si>
  <si>
    <t xml:space="preserve">                                      ŠIAULIŲ LOPŠELIO-DARŽELIO „KREGŽDUTĖ“ 2019-2021 METŲ STRATEGINIO VEIKLOS PLANO</t>
  </si>
  <si>
    <t>Užtiktinti saugias ir sveikas ugdymo(si) sąlygas</t>
  </si>
  <si>
    <t>Švietėjiškos veiklos projektų (gamtosauginio, sveikatos ir „Tėvų mokyklėlė“)  įgyvendinimas</t>
  </si>
  <si>
    <t>Kurti patrauklią ugdymo(si) aplinką</t>
  </si>
  <si>
    <t>Lopšelio-darželio materialinės bazės stiprinimas</t>
  </si>
  <si>
    <t>Inžinerinių tinklų atnaujinimas</t>
  </si>
  <si>
    <t>inžirerinių tinklų atnaujinimas (%)</t>
  </si>
  <si>
    <t>Šiaulių lopšelio-darželio „Kregždutė“                                                    2019-2021 metų  strateginio veiklos plano                                                                                                                    2 priedas</t>
  </si>
  <si>
    <t>Šiaulių lopšelio-darželio „Kregždutė“                                               2019-2021 metų strateginio veiklos plano                                                          1 priedas</t>
  </si>
  <si>
    <t>šeimų, dalyvaujančių vaikų pasiekimų vertinime ( %)</t>
  </si>
  <si>
    <t>Ikimokyklinio ir priešmokyklinio ugdymo programų įgyvendinimas</t>
  </si>
  <si>
    <t>Sudaryti sąlygas  ugdymo turinio įvairovei, siekiant pagerinti vaikų pasiekimus</t>
  </si>
  <si>
    <t>Vaikų pasiekimų ir pažangos įsivertinimo kokybės užtikrinimas sakytinės, rašytinės ir problemų sprendimo ugdymo srityse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</si>
</sst>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1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1" xfId="0" applyFont="1" applyBorder="1" applyAlignment="1">
      <alignment horizontal="center" vertical="center" textRotation="90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0" fillId="4" borderId="1" xfId="0" applyFill="1" applyBorder="1"/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9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/>
    <xf numFmtId="49" fontId="9" fillId="6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164" fontId="8" fillId="10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5" fillId="10" borderId="1" xfId="0" applyFont="1" applyFill="1" applyBorder="1"/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10" borderId="1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164" fontId="9" fillId="10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12" borderId="0" xfId="0" applyFill="1"/>
    <xf numFmtId="49" fontId="9" fillId="11" borderId="1" xfId="0" applyNumberFormat="1" applyFont="1" applyFill="1" applyBorder="1" applyAlignment="1">
      <alignment horizontal="left" vertical="top"/>
    </xf>
    <xf numFmtId="0" fontId="9" fillId="0" borderId="5" xfId="0" applyFont="1" applyBorder="1" applyAlignment="1">
      <alignment vertical="top"/>
    </xf>
    <xf numFmtId="164" fontId="9" fillId="0" borderId="5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vertical="center"/>
    </xf>
    <xf numFmtId="164" fontId="2" fillId="12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0" xfId="0" applyFont="1" applyFill="1" applyBorder="1" applyAlignment="1">
      <alignment horizontal="center" vertical="center"/>
    </xf>
    <xf numFmtId="0" fontId="17" fillId="0" borderId="0" xfId="0" applyFont="1"/>
    <xf numFmtId="49" fontId="10" fillId="0" borderId="7" xfId="0" applyNumberFormat="1" applyFont="1" applyBorder="1" applyAlignment="1">
      <alignment horizontal="center" vertical="center"/>
    </xf>
    <xf numFmtId="0" fontId="1" fillId="13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49" fontId="9" fillId="11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top"/>
    </xf>
    <xf numFmtId="164" fontId="9" fillId="0" borderId="5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textRotation="180"/>
    </xf>
    <xf numFmtId="0" fontId="10" fillId="0" borderId="0" xfId="0" applyFont="1" applyBorder="1" applyAlignment="1">
      <alignment horizontal="center" vertical="top"/>
    </xf>
    <xf numFmtId="0" fontId="8" fillId="3" borderId="7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righ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2" borderId="3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right" vertical="top"/>
    </xf>
    <xf numFmtId="49" fontId="8" fillId="2" borderId="8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textRotation="180"/>
    </xf>
    <xf numFmtId="49" fontId="4" fillId="0" borderId="4" xfId="0" applyNumberFormat="1" applyFont="1" applyBorder="1" applyAlignment="1">
      <alignment horizontal="center" vertical="top" textRotation="180"/>
    </xf>
    <xf numFmtId="0" fontId="0" fillId="0" borderId="5" xfId="0" applyBorder="1" applyAlignment="1">
      <alignment horizontal="center" vertical="top" textRotation="180"/>
    </xf>
    <xf numFmtId="0" fontId="8" fillId="2" borderId="7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textRotation="180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49" fontId="8" fillId="11" borderId="3" xfId="0" applyNumberFormat="1" applyFont="1" applyFill="1" applyBorder="1" applyAlignment="1">
      <alignment horizontal="center" vertical="top"/>
    </xf>
    <xf numFmtId="49" fontId="8" fillId="11" borderId="4" xfId="0" applyNumberFormat="1" applyFont="1" applyFill="1" applyBorder="1" applyAlignment="1">
      <alignment horizontal="center" vertical="top"/>
    </xf>
    <xf numFmtId="49" fontId="8" fillId="11" borderId="5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9" fillId="6" borderId="7" xfId="0" applyNumberFormat="1" applyFont="1" applyFill="1" applyBorder="1" applyAlignment="1">
      <alignment horizontal="right" vertical="top"/>
    </xf>
    <xf numFmtId="49" fontId="9" fillId="6" borderId="2" xfId="0" applyNumberFormat="1" applyFont="1" applyFill="1" applyBorder="1" applyAlignment="1">
      <alignment horizontal="right" vertical="top"/>
    </xf>
    <xf numFmtId="49" fontId="9" fillId="6" borderId="8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textRotation="18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49" fontId="6" fillId="7" borderId="1" xfId="0" applyNumberFormat="1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94" zoomScale="130" zoomScaleNormal="130" workbookViewId="0">
      <selection activeCell="E74" sqref="E74:E76"/>
    </sheetView>
  </sheetViews>
  <sheetFormatPr defaultRowHeight="12.75" x14ac:dyDescent="0.2"/>
  <cols>
    <col min="2" max="2" width="4.7109375" customWidth="1"/>
    <col min="3" max="3" width="3.85546875" customWidth="1"/>
    <col min="4" max="4" width="4" customWidth="1"/>
    <col min="5" max="5" width="20.140625" customWidth="1"/>
    <col min="6" max="6" width="6.42578125" customWidth="1"/>
    <col min="7" max="7" width="7.140625" customWidth="1"/>
    <col min="8" max="8" width="9.5703125" customWidth="1"/>
    <col min="9" max="9" width="8.5703125" customWidth="1"/>
    <col min="10" max="10" width="9.7109375" customWidth="1"/>
    <col min="11" max="11" width="8.85546875" customWidth="1"/>
    <col min="12" max="12" width="17.42578125" customWidth="1"/>
    <col min="13" max="13" width="7.140625" customWidth="1"/>
    <col min="14" max="14" width="7.85546875" customWidth="1"/>
    <col min="15" max="15" width="8.140625" customWidth="1"/>
  </cols>
  <sheetData>
    <row r="1" spans="2:18" ht="45.75" customHeight="1" x14ac:dyDescent="0.2">
      <c r="B1" s="1"/>
      <c r="C1" s="1"/>
      <c r="D1" s="1"/>
      <c r="E1" s="1"/>
      <c r="F1" s="1"/>
      <c r="G1" s="1"/>
      <c r="H1" s="1"/>
      <c r="I1" s="1"/>
      <c r="J1" s="1"/>
      <c r="L1" s="131" t="s">
        <v>128</v>
      </c>
      <c r="M1" s="131"/>
      <c r="N1" s="131"/>
      <c r="O1" s="131"/>
    </row>
    <row r="2" spans="2:18" ht="13.5" customHeight="1" x14ac:dyDescent="0.2"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8" ht="19.5" customHeight="1" x14ac:dyDescent="0.2">
      <c r="B3" s="165" t="s">
        <v>120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30"/>
      <c r="O3" s="30"/>
    </row>
    <row r="4" spans="2:18" ht="16.5" customHeight="1" x14ac:dyDescent="0.2">
      <c r="B4" s="165" t="s">
        <v>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8" ht="1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N5" s="166" t="s">
        <v>11</v>
      </c>
      <c r="O5" s="166"/>
      <c r="R5" s="22"/>
    </row>
    <row r="6" spans="2:18" ht="41.25" customHeight="1" x14ac:dyDescent="0.2">
      <c r="B6" s="151" t="s">
        <v>1</v>
      </c>
      <c r="C6" s="151" t="s">
        <v>2</v>
      </c>
      <c r="D6" s="151" t="s">
        <v>3</v>
      </c>
      <c r="E6" s="152" t="s">
        <v>4</v>
      </c>
      <c r="F6" s="151" t="s">
        <v>5</v>
      </c>
      <c r="G6" s="151" t="s">
        <v>6</v>
      </c>
      <c r="H6" s="153" t="s">
        <v>81</v>
      </c>
      <c r="I6" s="156" t="s">
        <v>82</v>
      </c>
      <c r="J6" s="151" t="s">
        <v>83</v>
      </c>
      <c r="K6" s="151" t="s">
        <v>84</v>
      </c>
      <c r="L6" s="152" t="s">
        <v>7</v>
      </c>
      <c r="M6" s="152"/>
      <c r="N6" s="152"/>
      <c r="O6" s="152"/>
    </row>
    <row r="7" spans="2:18" ht="23.25" customHeight="1" x14ac:dyDescent="0.2">
      <c r="B7" s="151"/>
      <c r="C7" s="151"/>
      <c r="D7" s="151"/>
      <c r="E7" s="152"/>
      <c r="F7" s="151"/>
      <c r="G7" s="151"/>
      <c r="H7" s="154"/>
      <c r="I7" s="157"/>
      <c r="J7" s="151"/>
      <c r="K7" s="151"/>
      <c r="L7" s="167" t="s">
        <v>8</v>
      </c>
      <c r="M7" s="159" t="s">
        <v>9</v>
      </c>
      <c r="N7" s="159"/>
      <c r="O7" s="159"/>
    </row>
    <row r="8" spans="2:18" ht="57" customHeight="1" x14ac:dyDescent="0.2">
      <c r="B8" s="151"/>
      <c r="C8" s="151"/>
      <c r="D8" s="151"/>
      <c r="E8" s="152"/>
      <c r="F8" s="151"/>
      <c r="G8" s="151"/>
      <c r="H8" s="155"/>
      <c r="I8" s="158"/>
      <c r="J8" s="151"/>
      <c r="K8" s="151"/>
      <c r="L8" s="167"/>
      <c r="M8" s="5" t="s">
        <v>44</v>
      </c>
      <c r="N8" s="5" t="s">
        <v>65</v>
      </c>
      <c r="O8" s="5" t="s">
        <v>85</v>
      </c>
    </row>
    <row r="9" spans="2:18" ht="32.25" customHeight="1" x14ac:dyDescent="0.2">
      <c r="B9" s="168" t="s">
        <v>86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</row>
    <row r="10" spans="2:18" ht="19.350000000000001" customHeight="1" x14ac:dyDescent="0.2">
      <c r="B10" s="149" t="s">
        <v>47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2:18" ht="16.5" customHeight="1" x14ac:dyDescent="0.2">
      <c r="B11" s="38" t="s">
        <v>10</v>
      </c>
      <c r="C11" s="150" t="s">
        <v>130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2:18" ht="18.399999999999999" customHeight="1" x14ac:dyDescent="0.2">
      <c r="B12" s="38" t="s">
        <v>10</v>
      </c>
      <c r="C12" s="39" t="s">
        <v>10</v>
      </c>
      <c r="D12" s="110" t="s">
        <v>131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2:18" s="70" customFormat="1" ht="28.5" customHeight="1" x14ac:dyDescent="0.2">
      <c r="B13" s="111" t="s">
        <v>10</v>
      </c>
      <c r="C13" s="118" t="s">
        <v>10</v>
      </c>
      <c r="D13" s="120" t="s">
        <v>10</v>
      </c>
      <c r="E13" s="134" t="s">
        <v>132</v>
      </c>
      <c r="F13" s="141"/>
      <c r="G13" s="75" t="s">
        <v>87</v>
      </c>
      <c r="H13" s="99">
        <v>124.7</v>
      </c>
      <c r="I13" s="99">
        <v>100</v>
      </c>
      <c r="J13" s="99">
        <v>100.8</v>
      </c>
      <c r="K13" s="99">
        <v>105.2</v>
      </c>
      <c r="L13" s="94" t="s">
        <v>49</v>
      </c>
      <c r="M13" s="71" t="s">
        <v>97</v>
      </c>
      <c r="N13" s="71" t="s">
        <v>98</v>
      </c>
      <c r="O13" s="71" t="s">
        <v>98</v>
      </c>
    </row>
    <row r="14" spans="2:18" ht="25.5" customHeight="1" x14ac:dyDescent="0.2">
      <c r="B14" s="112"/>
      <c r="C14" s="119"/>
      <c r="D14" s="121"/>
      <c r="E14" s="135"/>
      <c r="F14" s="142"/>
      <c r="G14" s="72"/>
      <c r="H14" s="100"/>
      <c r="I14" s="100"/>
      <c r="J14" s="100"/>
      <c r="K14" s="73"/>
      <c r="L14" s="95" t="s">
        <v>129</v>
      </c>
      <c r="M14" s="102">
        <v>50</v>
      </c>
      <c r="N14" s="102">
        <v>60</v>
      </c>
      <c r="O14" s="102">
        <v>70</v>
      </c>
    </row>
    <row r="15" spans="2:18" ht="12.75" customHeight="1" x14ac:dyDescent="0.2">
      <c r="B15" s="112"/>
      <c r="C15" s="119"/>
      <c r="D15" s="121"/>
      <c r="E15" s="135"/>
      <c r="F15" s="142"/>
      <c r="G15" s="8" t="s">
        <v>59</v>
      </c>
      <c r="H15" s="9">
        <v>187.9</v>
      </c>
      <c r="I15" s="9">
        <v>197.7</v>
      </c>
      <c r="J15" s="9">
        <v>205.6</v>
      </c>
      <c r="K15" s="9">
        <v>210</v>
      </c>
      <c r="L15" s="42" t="s">
        <v>62</v>
      </c>
      <c r="M15" s="58">
        <v>1000</v>
      </c>
      <c r="N15" s="58">
        <v>1500</v>
      </c>
      <c r="O15" s="58">
        <v>1500</v>
      </c>
    </row>
    <row r="16" spans="2:18" ht="16.5" customHeight="1" x14ac:dyDescent="0.2">
      <c r="B16" s="112"/>
      <c r="C16" s="119"/>
      <c r="D16" s="121"/>
      <c r="E16" s="135"/>
      <c r="F16" s="142"/>
      <c r="G16" s="10"/>
      <c r="H16" s="9"/>
      <c r="I16" s="9"/>
      <c r="J16" s="9"/>
      <c r="K16" s="9"/>
      <c r="L16" s="45" t="s">
        <v>51</v>
      </c>
      <c r="M16" s="58">
        <v>5</v>
      </c>
      <c r="N16" s="58">
        <v>7</v>
      </c>
      <c r="O16" s="58">
        <v>7</v>
      </c>
    </row>
    <row r="17" spans="2:15" ht="15" customHeight="1" x14ac:dyDescent="0.2">
      <c r="B17" s="112"/>
      <c r="C17" s="119"/>
      <c r="D17" s="121"/>
      <c r="E17" s="135"/>
      <c r="F17" s="142"/>
      <c r="G17" s="8" t="s">
        <v>60</v>
      </c>
      <c r="H17" s="9">
        <v>62.4</v>
      </c>
      <c r="I17" s="9">
        <v>54.4</v>
      </c>
      <c r="J17" s="9">
        <v>57.4</v>
      </c>
      <c r="K17" s="9">
        <v>59.1</v>
      </c>
      <c r="L17" s="45"/>
      <c r="M17" s="58"/>
      <c r="N17" s="58"/>
      <c r="O17" s="58"/>
    </row>
    <row r="18" spans="2:15" ht="16.5" customHeight="1" x14ac:dyDescent="0.2">
      <c r="B18" s="113"/>
      <c r="C18" s="132"/>
      <c r="D18" s="133"/>
      <c r="E18" s="136"/>
      <c r="F18" s="143"/>
      <c r="G18" s="11" t="s">
        <v>12</v>
      </c>
      <c r="H18" s="12">
        <f>SUM(H13:H17)</f>
        <v>375</v>
      </c>
      <c r="I18" s="12">
        <f>SUM(I13:I17)</f>
        <v>352.09999999999997</v>
      </c>
      <c r="J18" s="12">
        <f>SUM(J13:J17)</f>
        <v>363.79999999999995</v>
      </c>
      <c r="K18" s="12">
        <f>SUM(K13:K17)</f>
        <v>374.3</v>
      </c>
      <c r="L18" s="46"/>
      <c r="M18" s="59"/>
      <c r="N18" s="59"/>
      <c r="O18" s="59"/>
    </row>
    <row r="19" spans="2:15" ht="12.75" customHeight="1" x14ac:dyDescent="0.2">
      <c r="B19" s="144" t="s">
        <v>10</v>
      </c>
      <c r="C19" s="145" t="s">
        <v>10</v>
      </c>
      <c r="D19" s="103" t="s">
        <v>45</v>
      </c>
      <c r="E19" s="104" t="s">
        <v>122</v>
      </c>
      <c r="F19" s="105"/>
      <c r="G19" s="8" t="s">
        <v>72</v>
      </c>
      <c r="H19" s="9">
        <v>1</v>
      </c>
      <c r="I19" s="9">
        <v>0.2</v>
      </c>
      <c r="J19" s="9">
        <v>1.2</v>
      </c>
      <c r="K19" s="9">
        <v>1.5</v>
      </c>
      <c r="L19" s="45" t="s">
        <v>50</v>
      </c>
      <c r="M19" s="61">
        <v>100</v>
      </c>
      <c r="N19" s="61">
        <v>100</v>
      </c>
      <c r="O19" s="61">
        <v>100</v>
      </c>
    </row>
    <row r="20" spans="2:15" ht="16.5" customHeight="1" x14ac:dyDescent="0.2">
      <c r="B20" s="144"/>
      <c r="C20" s="145"/>
      <c r="D20" s="103"/>
      <c r="E20" s="104"/>
      <c r="F20" s="105"/>
      <c r="G20" s="10" t="s">
        <v>59</v>
      </c>
      <c r="H20" s="9">
        <v>1</v>
      </c>
      <c r="I20" s="9">
        <v>4.5</v>
      </c>
      <c r="J20" s="9">
        <v>5</v>
      </c>
      <c r="K20" s="9">
        <v>6</v>
      </c>
      <c r="L20" s="45" t="s">
        <v>102</v>
      </c>
      <c r="M20" s="61">
        <v>60</v>
      </c>
      <c r="N20" s="61">
        <v>70</v>
      </c>
      <c r="O20" s="61">
        <v>80</v>
      </c>
    </row>
    <row r="21" spans="2:15" ht="17.25" customHeight="1" x14ac:dyDescent="0.2">
      <c r="B21" s="144"/>
      <c r="C21" s="145"/>
      <c r="D21" s="103"/>
      <c r="E21" s="104"/>
      <c r="F21" s="105"/>
      <c r="G21" s="8"/>
      <c r="H21" s="9"/>
      <c r="I21" s="9"/>
      <c r="J21" s="9"/>
      <c r="K21" s="9"/>
      <c r="L21" s="45" t="s">
        <v>103</v>
      </c>
      <c r="M21" s="61">
        <v>100</v>
      </c>
      <c r="N21" s="61">
        <v>100</v>
      </c>
      <c r="O21" s="61">
        <v>100</v>
      </c>
    </row>
    <row r="22" spans="2:15" ht="17.25" customHeight="1" x14ac:dyDescent="0.2">
      <c r="B22" s="144"/>
      <c r="C22" s="145"/>
      <c r="D22" s="103"/>
      <c r="E22" s="104"/>
      <c r="F22" s="105"/>
      <c r="G22" s="8"/>
      <c r="H22" s="9"/>
      <c r="I22" s="9"/>
      <c r="J22" s="9"/>
      <c r="K22" s="9"/>
      <c r="L22" s="45" t="s">
        <v>104</v>
      </c>
      <c r="M22" s="61">
        <v>300</v>
      </c>
      <c r="N22" s="61">
        <v>50</v>
      </c>
      <c r="O22" s="61">
        <v>50</v>
      </c>
    </row>
    <row r="23" spans="2:15" ht="17.25" customHeight="1" x14ac:dyDescent="0.2">
      <c r="B23" s="144"/>
      <c r="C23" s="145"/>
      <c r="D23" s="103"/>
      <c r="E23" s="104"/>
      <c r="F23" s="105"/>
      <c r="G23" s="8"/>
      <c r="H23" s="9"/>
      <c r="I23" s="9"/>
      <c r="J23" s="9"/>
      <c r="K23" s="9"/>
      <c r="L23" s="45" t="s">
        <v>106</v>
      </c>
      <c r="M23" s="61">
        <v>50</v>
      </c>
      <c r="N23" s="61">
        <v>50</v>
      </c>
      <c r="O23" s="61">
        <v>50</v>
      </c>
    </row>
    <row r="24" spans="2:15" ht="21.75" customHeight="1" x14ac:dyDescent="0.2">
      <c r="B24" s="144"/>
      <c r="C24" s="145"/>
      <c r="D24" s="103"/>
      <c r="E24" s="104"/>
      <c r="F24" s="105"/>
      <c r="G24" s="8"/>
      <c r="H24" s="9"/>
      <c r="I24" s="9"/>
      <c r="J24" s="9"/>
      <c r="K24" s="9"/>
      <c r="L24" s="95" t="s">
        <v>105</v>
      </c>
      <c r="M24" s="96">
        <v>2</v>
      </c>
      <c r="N24" s="96">
        <v>2</v>
      </c>
      <c r="O24" s="96">
        <v>2</v>
      </c>
    </row>
    <row r="25" spans="2:15" ht="16.5" customHeight="1" x14ac:dyDescent="0.2">
      <c r="B25" s="144"/>
      <c r="C25" s="145"/>
      <c r="D25" s="103"/>
      <c r="E25" s="104"/>
      <c r="F25" s="105"/>
      <c r="G25" s="11" t="s">
        <v>12</v>
      </c>
      <c r="H25" s="12">
        <f>SUM(H19:H24)</f>
        <v>2</v>
      </c>
      <c r="I25" s="12">
        <f>SUM(I19:I24)</f>
        <v>4.7</v>
      </c>
      <c r="J25" s="12">
        <f>SUM(J19:J24)</f>
        <v>6.2</v>
      </c>
      <c r="K25" s="12">
        <f>SUM(K19:K24)</f>
        <v>7.5</v>
      </c>
      <c r="L25" s="13"/>
      <c r="M25" s="13"/>
      <c r="N25" s="13"/>
      <c r="O25" s="13"/>
    </row>
    <row r="26" spans="2:15" ht="21" customHeight="1" x14ac:dyDescent="0.2">
      <c r="B26" s="38" t="s">
        <v>10</v>
      </c>
      <c r="C26" s="14" t="s">
        <v>10</v>
      </c>
      <c r="D26" s="107" t="s">
        <v>13</v>
      </c>
      <c r="E26" s="108"/>
      <c r="F26" s="108"/>
      <c r="G26" s="109"/>
      <c r="H26" s="15">
        <f>SUM(H25,H18)</f>
        <v>377</v>
      </c>
      <c r="I26" s="15">
        <f>SUM(I25,I18)</f>
        <v>356.79999999999995</v>
      </c>
      <c r="J26" s="15">
        <f>SUM(J25,J18)</f>
        <v>369.99999999999994</v>
      </c>
      <c r="K26" s="15">
        <f>SUM(K25,K18)</f>
        <v>381.8</v>
      </c>
      <c r="L26" s="16"/>
      <c r="M26" s="16"/>
      <c r="N26" s="16"/>
      <c r="O26" s="16"/>
    </row>
    <row r="27" spans="2:15" ht="18.399999999999999" customHeight="1" x14ac:dyDescent="0.2">
      <c r="B27" s="38" t="s">
        <v>10</v>
      </c>
      <c r="C27" s="39" t="s">
        <v>45</v>
      </c>
      <c r="D27" s="110" t="s">
        <v>99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2:15" ht="12.75" customHeight="1" x14ac:dyDescent="0.2">
      <c r="B28" s="144" t="s">
        <v>10</v>
      </c>
      <c r="C28" s="145" t="s">
        <v>45</v>
      </c>
      <c r="D28" s="103" t="s">
        <v>10</v>
      </c>
      <c r="E28" s="104" t="s">
        <v>100</v>
      </c>
      <c r="F28" s="105"/>
      <c r="G28" s="8" t="s">
        <v>72</v>
      </c>
      <c r="H28" s="9">
        <v>0.7</v>
      </c>
      <c r="I28" s="9">
        <v>0.6</v>
      </c>
      <c r="J28" s="9">
        <v>0.8</v>
      </c>
      <c r="K28" s="9">
        <v>0.9</v>
      </c>
      <c r="L28" s="42" t="s">
        <v>53</v>
      </c>
      <c r="M28" s="58">
        <v>15</v>
      </c>
      <c r="N28" s="58">
        <v>20</v>
      </c>
      <c r="O28" s="58">
        <v>20</v>
      </c>
    </row>
    <row r="29" spans="2:15" ht="25.5" customHeight="1" x14ac:dyDescent="0.2">
      <c r="B29" s="144"/>
      <c r="C29" s="145"/>
      <c r="D29" s="103"/>
      <c r="E29" s="104"/>
      <c r="F29" s="105"/>
      <c r="G29" s="10"/>
      <c r="H29" s="9"/>
      <c r="I29" s="9"/>
      <c r="J29" s="9"/>
      <c r="K29" s="9"/>
      <c r="L29" s="45" t="s">
        <v>107</v>
      </c>
      <c r="M29" s="58">
        <v>5</v>
      </c>
      <c r="N29" s="58">
        <v>5</v>
      </c>
      <c r="O29" s="58">
        <v>5</v>
      </c>
    </row>
    <row r="30" spans="2:15" ht="16.5" customHeight="1" x14ac:dyDescent="0.2">
      <c r="B30" s="144"/>
      <c r="C30" s="145"/>
      <c r="D30" s="103"/>
      <c r="E30" s="104"/>
      <c r="F30" s="105"/>
      <c r="G30" s="10"/>
      <c r="H30" s="9"/>
      <c r="I30" s="9"/>
      <c r="J30" s="9"/>
      <c r="K30" s="9"/>
      <c r="L30" s="42" t="s">
        <v>108</v>
      </c>
      <c r="M30" s="58">
        <v>100</v>
      </c>
      <c r="N30" s="58">
        <v>100</v>
      </c>
      <c r="O30" s="58">
        <v>100</v>
      </c>
    </row>
    <row r="31" spans="2:15" ht="16.5" customHeight="1" x14ac:dyDescent="0.2">
      <c r="B31" s="144"/>
      <c r="C31" s="145"/>
      <c r="D31" s="103"/>
      <c r="E31" s="104"/>
      <c r="F31" s="105"/>
      <c r="G31" s="11" t="s">
        <v>12</v>
      </c>
      <c r="H31" s="12">
        <f>SUM(H28:H30)</f>
        <v>0.7</v>
      </c>
      <c r="I31" s="12">
        <f>SUM(I28:I30)</f>
        <v>0.6</v>
      </c>
      <c r="J31" s="12">
        <f>SUM(J28:J30)</f>
        <v>0.8</v>
      </c>
      <c r="K31" s="12">
        <f>SUM(K28:K30)</f>
        <v>0.9</v>
      </c>
      <c r="L31" s="43"/>
      <c r="M31" s="59"/>
      <c r="N31" s="59"/>
      <c r="O31" s="59"/>
    </row>
    <row r="32" spans="2:15" ht="26.25" customHeight="1" x14ac:dyDescent="0.2">
      <c r="B32" s="111" t="s">
        <v>10</v>
      </c>
      <c r="C32" s="118" t="s">
        <v>45</v>
      </c>
      <c r="D32" s="120" t="s">
        <v>45</v>
      </c>
      <c r="E32" s="134" t="s">
        <v>101</v>
      </c>
      <c r="F32" s="125"/>
      <c r="G32" s="40" t="s">
        <v>72</v>
      </c>
      <c r="H32" s="41">
        <v>0.2</v>
      </c>
      <c r="I32" s="41">
        <v>0.2</v>
      </c>
      <c r="J32" s="41">
        <v>0.2</v>
      </c>
      <c r="K32" s="41">
        <v>0.2</v>
      </c>
      <c r="L32" s="47" t="s">
        <v>109</v>
      </c>
      <c r="M32" s="60">
        <v>35</v>
      </c>
      <c r="N32" s="60">
        <v>35</v>
      </c>
      <c r="O32" s="60">
        <v>40</v>
      </c>
    </row>
    <row r="33" spans="2:15" ht="19.5" customHeight="1" x14ac:dyDescent="0.2">
      <c r="B33" s="112"/>
      <c r="C33" s="119"/>
      <c r="D33" s="121"/>
      <c r="E33" s="135"/>
      <c r="F33" s="126"/>
      <c r="G33" s="40"/>
      <c r="H33" s="41"/>
      <c r="I33" s="41"/>
      <c r="J33" s="41"/>
      <c r="K33" s="41"/>
      <c r="L33" s="47" t="s">
        <v>110</v>
      </c>
      <c r="M33" s="60">
        <v>10</v>
      </c>
      <c r="N33" s="60">
        <v>10</v>
      </c>
      <c r="O33" s="60">
        <v>15</v>
      </c>
    </row>
    <row r="34" spans="2:15" ht="18.75" customHeight="1" x14ac:dyDescent="0.2">
      <c r="B34" s="112"/>
      <c r="C34" s="119"/>
      <c r="D34" s="121"/>
      <c r="E34" s="135"/>
      <c r="F34" s="126"/>
      <c r="G34" s="40" t="s">
        <v>59</v>
      </c>
      <c r="H34" s="41">
        <v>0.5</v>
      </c>
      <c r="I34" s="41">
        <v>0.5</v>
      </c>
      <c r="J34" s="41">
        <v>0.5</v>
      </c>
      <c r="K34" s="41">
        <v>0.5</v>
      </c>
      <c r="L34" s="47"/>
      <c r="M34" s="60"/>
      <c r="N34" s="60"/>
      <c r="O34" s="60"/>
    </row>
    <row r="35" spans="2:15" ht="16.5" customHeight="1" x14ac:dyDescent="0.2">
      <c r="B35" s="113"/>
      <c r="C35" s="132"/>
      <c r="D35" s="133"/>
      <c r="E35" s="136"/>
      <c r="F35" s="137"/>
      <c r="G35" s="11" t="s">
        <v>12</v>
      </c>
      <c r="H35" s="12">
        <f>SUM(H32:H34)</f>
        <v>0.7</v>
      </c>
      <c r="I35" s="12">
        <f>SUM(I32:I34)</f>
        <v>0.7</v>
      </c>
      <c r="J35" s="12">
        <f>SUM(J32:J34)</f>
        <v>0.7</v>
      </c>
      <c r="K35" s="12">
        <f>SUM(K32:K34)</f>
        <v>0.7</v>
      </c>
      <c r="L35" s="43"/>
      <c r="M35" s="59"/>
      <c r="N35" s="59"/>
      <c r="O35" s="59"/>
    </row>
    <row r="36" spans="2:15" ht="19.5" customHeight="1" x14ac:dyDescent="0.2">
      <c r="B36" s="56" t="s">
        <v>10</v>
      </c>
      <c r="C36" s="14" t="s">
        <v>45</v>
      </c>
      <c r="D36" s="107" t="s">
        <v>13</v>
      </c>
      <c r="E36" s="108"/>
      <c r="F36" s="108"/>
      <c r="G36" s="109"/>
      <c r="H36" s="15">
        <f>SUM(H35,H31)</f>
        <v>1.4</v>
      </c>
      <c r="I36" s="15">
        <f>SUM(I35,I31)</f>
        <v>1.2999999999999998</v>
      </c>
      <c r="J36" s="15">
        <f>SUM(J35,J31)</f>
        <v>1.5</v>
      </c>
      <c r="K36" s="15">
        <f>SUM(K35,K31)</f>
        <v>1.6</v>
      </c>
      <c r="L36" s="16"/>
      <c r="M36" s="16"/>
      <c r="N36" s="16"/>
      <c r="O36" s="16"/>
    </row>
    <row r="37" spans="2:15" ht="18.399999999999999" customHeight="1" x14ac:dyDescent="0.2">
      <c r="B37" s="56" t="s">
        <v>10</v>
      </c>
      <c r="C37" s="57" t="s">
        <v>46</v>
      </c>
      <c r="D37" s="110" t="s">
        <v>111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2:15" ht="20.25" customHeight="1" x14ac:dyDescent="0.2">
      <c r="B38" s="111" t="s">
        <v>10</v>
      </c>
      <c r="C38" s="118" t="s">
        <v>46</v>
      </c>
      <c r="D38" s="120" t="s">
        <v>10</v>
      </c>
      <c r="E38" s="134" t="s">
        <v>112</v>
      </c>
      <c r="F38" s="125"/>
      <c r="G38" s="40" t="s">
        <v>87</v>
      </c>
      <c r="H38" s="41">
        <v>1.2</v>
      </c>
      <c r="I38" s="41">
        <v>0.2</v>
      </c>
      <c r="J38" s="41">
        <v>1.5</v>
      </c>
      <c r="K38" s="41">
        <v>1.5</v>
      </c>
      <c r="L38" s="44" t="s">
        <v>48</v>
      </c>
      <c r="M38" s="60">
        <v>6</v>
      </c>
      <c r="N38" s="60">
        <v>7</v>
      </c>
      <c r="O38" s="60">
        <v>7</v>
      </c>
    </row>
    <row r="39" spans="2:15" ht="17.25" customHeight="1" x14ac:dyDescent="0.2">
      <c r="B39" s="112"/>
      <c r="C39" s="119"/>
      <c r="D39" s="121"/>
      <c r="E39" s="135"/>
      <c r="F39" s="126"/>
      <c r="G39" s="40" t="s">
        <v>59</v>
      </c>
      <c r="H39" s="41">
        <v>1.2</v>
      </c>
      <c r="I39" s="41">
        <v>1.8</v>
      </c>
      <c r="J39" s="41">
        <v>1.8</v>
      </c>
      <c r="K39" s="41">
        <v>6</v>
      </c>
      <c r="L39" s="44" t="s">
        <v>49</v>
      </c>
      <c r="M39" s="60">
        <v>120</v>
      </c>
      <c r="N39" s="60">
        <v>140</v>
      </c>
      <c r="O39" s="60">
        <v>140</v>
      </c>
    </row>
    <row r="40" spans="2:15" ht="20.25" customHeight="1" x14ac:dyDescent="0.2">
      <c r="B40" s="112"/>
      <c r="C40" s="119"/>
      <c r="D40" s="121"/>
      <c r="E40" s="135"/>
      <c r="F40" s="126"/>
      <c r="G40" s="40"/>
      <c r="H40" s="41"/>
      <c r="I40" s="41"/>
      <c r="J40" s="41"/>
      <c r="K40" s="41"/>
      <c r="L40" s="44" t="s">
        <v>66</v>
      </c>
      <c r="M40" s="60">
        <v>150</v>
      </c>
      <c r="N40" s="60">
        <v>200</v>
      </c>
      <c r="O40" s="60">
        <v>200</v>
      </c>
    </row>
    <row r="41" spans="2:15" ht="23.25" customHeight="1" x14ac:dyDescent="0.2">
      <c r="B41" s="112"/>
      <c r="C41" s="119"/>
      <c r="D41" s="121"/>
      <c r="E41" s="135"/>
      <c r="F41" s="126"/>
      <c r="G41" s="40" t="s">
        <v>59</v>
      </c>
      <c r="H41" s="41">
        <v>0.7</v>
      </c>
      <c r="I41" s="41">
        <v>3</v>
      </c>
      <c r="J41" s="41">
        <v>3</v>
      </c>
      <c r="K41" s="41">
        <v>3</v>
      </c>
      <c r="L41" s="47" t="s">
        <v>51</v>
      </c>
      <c r="M41" s="60">
        <v>2</v>
      </c>
      <c r="N41" s="60">
        <v>2</v>
      </c>
      <c r="O41" s="60">
        <v>2</v>
      </c>
    </row>
    <row r="42" spans="2:15" ht="16.5" customHeight="1" x14ac:dyDescent="0.2">
      <c r="B42" s="112"/>
      <c r="C42" s="119"/>
      <c r="D42" s="121"/>
      <c r="E42" s="135"/>
      <c r="F42" s="126"/>
      <c r="G42" s="40" t="s">
        <v>60</v>
      </c>
      <c r="H42" s="41">
        <v>2.4</v>
      </c>
      <c r="I42" s="41">
        <v>2.5</v>
      </c>
      <c r="J42" s="41">
        <v>2.5</v>
      </c>
      <c r="K42" s="41">
        <v>2.8</v>
      </c>
      <c r="L42" s="44"/>
      <c r="M42" s="60"/>
      <c r="N42" s="60"/>
      <c r="O42" s="60"/>
    </row>
    <row r="43" spans="2:15" ht="16.5" customHeight="1" x14ac:dyDescent="0.2">
      <c r="B43" s="113"/>
      <c r="C43" s="132"/>
      <c r="D43" s="133"/>
      <c r="E43" s="136"/>
      <c r="F43" s="137"/>
      <c r="G43" s="11" t="s">
        <v>12</v>
      </c>
      <c r="H43" s="12">
        <f>SUM(H38:H42)</f>
        <v>5.5</v>
      </c>
      <c r="I43" s="12">
        <f>SUM(I38:I42)</f>
        <v>7.5</v>
      </c>
      <c r="J43" s="12">
        <f>SUM(J38:J42)</f>
        <v>8.8000000000000007</v>
      </c>
      <c r="K43" s="12">
        <f>SUM(K38:K42)</f>
        <v>13.3</v>
      </c>
      <c r="L43" s="43"/>
      <c r="M43" s="59"/>
      <c r="N43" s="59"/>
      <c r="O43" s="59"/>
    </row>
    <row r="44" spans="2:15" ht="21.75" customHeight="1" x14ac:dyDescent="0.2">
      <c r="B44" s="111" t="s">
        <v>10</v>
      </c>
      <c r="C44" s="118" t="s">
        <v>46</v>
      </c>
      <c r="D44" s="120" t="s">
        <v>45</v>
      </c>
      <c r="E44" s="122" t="s">
        <v>78</v>
      </c>
      <c r="F44" s="125"/>
      <c r="G44" s="40" t="s">
        <v>72</v>
      </c>
      <c r="H44" s="41">
        <v>1.2</v>
      </c>
      <c r="I44" s="41">
        <v>0</v>
      </c>
      <c r="J44" s="41">
        <v>1.8</v>
      </c>
      <c r="K44" s="41">
        <v>2</v>
      </c>
      <c r="L44" s="47" t="s">
        <v>67</v>
      </c>
      <c r="M44" s="60">
        <v>2</v>
      </c>
      <c r="N44" s="60">
        <v>2</v>
      </c>
      <c r="O44" s="60">
        <v>2</v>
      </c>
    </row>
    <row r="45" spans="2:15" ht="21.75" customHeight="1" x14ac:dyDescent="0.2">
      <c r="B45" s="112"/>
      <c r="C45" s="119"/>
      <c r="D45" s="121"/>
      <c r="E45" s="123"/>
      <c r="F45" s="126"/>
      <c r="G45" s="40" t="s">
        <v>59</v>
      </c>
      <c r="H45" s="41"/>
      <c r="I45" s="41">
        <v>0.8</v>
      </c>
      <c r="J45" s="41">
        <v>2.8</v>
      </c>
      <c r="K45" s="41">
        <v>4.4000000000000004</v>
      </c>
      <c r="L45" s="47" t="s">
        <v>63</v>
      </c>
      <c r="M45" s="60">
        <v>100</v>
      </c>
      <c r="N45" s="60">
        <v>200</v>
      </c>
      <c r="O45" s="60">
        <v>200</v>
      </c>
    </row>
    <row r="46" spans="2:15" ht="21.75" customHeight="1" x14ac:dyDescent="0.2">
      <c r="B46" s="112"/>
      <c r="C46" s="119"/>
      <c r="D46" s="121"/>
      <c r="E46" s="123"/>
      <c r="F46" s="126"/>
      <c r="G46" s="40"/>
      <c r="H46" s="41"/>
      <c r="I46" s="41"/>
      <c r="J46" s="41"/>
      <c r="K46" s="41"/>
      <c r="L46" s="47" t="s">
        <v>77</v>
      </c>
      <c r="M46" s="60">
        <v>1</v>
      </c>
      <c r="N46" s="60">
        <v>1</v>
      </c>
      <c r="O46" s="60">
        <v>2</v>
      </c>
    </row>
    <row r="47" spans="2:15" ht="21.75" customHeight="1" x14ac:dyDescent="0.2">
      <c r="B47" s="112"/>
      <c r="C47" s="119"/>
      <c r="D47" s="121"/>
      <c r="E47" s="123"/>
      <c r="F47" s="126"/>
      <c r="G47" s="40"/>
      <c r="H47" s="41"/>
      <c r="I47" s="41"/>
      <c r="J47" s="41"/>
      <c r="K47" s="41"/>
      <c r="L47" s="47" t="s">
        <v>52</v>
      </c>
      <c r="M47" s="60">
        <v>1</v>
      </c>
      <c r="N47" s="60">
        <v>1</v>
      </c>
      <c r="O47" s="60">
        <v>1</v>
      </c>
    </row>
    <row r="48" spans="2:15" ht="21.75" customHeight="1" x14ac:dyDescent="0.2">
      <c r="B48" s="112"/>
      <c r="C48" s="119"/>
      <c r="D48" s="121"/>
      <c r="E48" s="123"/>
      <c r="F48" s="126"/>
      <c r="G48" s="40"/>
      <c r="H48" s="41"/>
      <c r="I48" s="41"/>
      <c r="J48" s="41"/>
      <c r="K48" s="41"/>
      <c r="L48" s="47" t="s">
        <v>76</v>
      </c>
      <c r="M48" s="60">
        <v>200</v>
      </c>
      <c r="N48" s="60">
        <v>0</v>
      </c>
      <c r="O48" s="60">
        <v>0</v>
      </c>
    </row>
    <row r="49" spans="2:15" ht="18" customHeight="1" x14ac:dyDescent="0.2">
      <c r="B49" s="117"/>
      <c r="C49" s="117"/>
      <c r="D49" s="117"/>
      <c r="E49" s="124"/>
      <c r="F49" s="127"/>
      <c r="G49" s="11" t="s">
        <v>12</v>
      </c>
      <c r="H49" s="12">
        <f>SUM(H44:H48)</f>
        <v>1.2</v>
      </c>
      <c r="I49" s="12">
        <f>SUM(I44:I48)</f>
        <v>0.8</v>
      </c>
      <c r="J49" s="12">
        <f>SUM(J44:J48)</f>
        <v>4.5999999999999996</v>
      </c>
      <c r="K49" s="12">
        <f>SUM(K44:K48)</f>
        <v>6.4</v>
      </c>
      <c r="L49" s="43"/>
      <c r="M49" s="59"/>
      <c r="N49" s="59"/>
      <c r="O49" s="59"/>
    </row>
    <row r="50" spans="2:15" ht="19.5" customHeight="1" x14ac:dyDescent="0.2">
      <c r="B50" s="65" t="s">
        <v>10</v>
      </c>
      <c r="C50" s="14" t="s">
        <v>46</v>
      </c>
      <c r="D50" s="107" t="s">
        <v>13</v>
      </c>
      <c r="E50" s="108"/>
      <c r="F50" s="108"/>
      <c r="G50" s="109"/>
      <c r="H50" s="15">
        <f>SUM(H49,H43)</f>
        <v>6.7</v>
      </c>
      <c r="I50" s="15">
        <f>SUM(I49,I43)</f>
        <v>8.3000000000000007</v>
      </c>
      <c r="J50" s="15">
        <f>SUM(J49,J43)</f>
        <v>13.4</v>
      </c>
      <c r="K50" s="15">
        <f>SUM(K49,K43)</f>
        <v>19.700000000000003</v>
      </c>
      <c r="L50" s="16"/>
      <c r="M50" s="16"/>
      <c r="N50" s="16"/>
      <c r="O50" s="16"/>
    </row>
    <row r="51" spans="2:15" ht="15" customHeight="1" x14ac:dyDescent="0.2">
      <c r="B51" s="65" t="s">
        <v>10</v>
      </c>
      <c r="C51" s="65"/>
      <c r="D51" s="114" t="s">
        <v>14</v>
      </c>
      <c r="E51" s="115"/>
      <c r="F51" s="115"/>
      <c r="G51" s="116"/>
      <c r="H51" s="17">
        <f>SUM(H36+H26+H50)</f>
        <v>385.09999999999997</v>
      </c>
      <c r="I51" s="17">
        <f>SUM(I36+I26+I50)</f>
        <v>366.4</v>
      </c>
      <c r="J51" s="17">
        <f>SUM(J36+J26+J50)</f>
        <v>384.89999999999992</v>
      </c>
      <c r="K51" s="17">
        <f>SUM(K36+K26+K50)</f>
        <v>403.1</v>
      </c>
      <c r="L51" s="18"/>
      <c r="M51" s="18"/>
      <c r="N51" s="18"/>
      <c r="O51" s="18"/>
    </row>
    <row r="52" spans="2:15" ht="15.95" customHeight="1" x14ac:dyDescent="0.2">
      <c r="B52" s="65" t="s">
        <v>45</v>
      </c>
      <c r="C52" s="128" t="s">
        <v>124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/>
    </row>
    <row r="53" spans="2:15" ht="18.399999999999999" customHeight="1" x14ac:dyDescent="0.2">
      <c r="B53" s="54" t="s">
        <v>45</v>
      </c>
      <c r="C53" s="55" t="s">
        <v>10</v>
      </c>
      <c r="D53" s="138" t="s">
        <v>123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</row>
    <row r="54" spans="2:15" ht="27" customHeight="1" x14ac:dyDescent="0.2">
      <c r="B54" s="111" t="s">
        <v>45</v>
      </c>
      <c r="C54" s="118" t="s">
        <v>10</v>
      </c>
      <c r="D54" s="120" t="s">
        <v>10</v>
      </c>
      <c r="E54" s="134" t="s">
        <v>113</v>
      </c>
      <c r="F54" s="125"/>
      <c r="G54" s="8" t="s">
        <v>59</v>
      </c>
      <c r="H54" s="9">
        <v>6.1</v>
      </c>
      <c r="I54" s="9"/>
      <c r="J54" s="9"/>
      <c r="K54" s="9"/>
      <c r="L54" s="45" t="s">
        <v>115</v>
      </c>
      <c r="M54" s="58">
        <v>20</v>
      </c>
      <c r="N54" s="58">
        <v>40</v>
      </c>
      <c r="O54" s="58">
        <v>40</v>
      </c>
    </row>
    <row r="55" spans="2:15" ht="27" customHeight="1" x14ac:dyDescent="0.2">
      <c r="B55" s="112"/>
      <c r="C55" s="119"/>
      <c r="D55" s="121"/>
      <c r="E55" s="135"/>
      <c r="F55" s="126"/>
      <c r="G55" s="8"/>
      <c r="H55" s="9"/>
      <c r="I55" s="9"/>
      <c r="J55" s="9"/>
      <c r="K55" s="9"/>
      <c r="L55" s="45" t="s">
        <v>117</v>
      </c>
      <c r="M55" s="58">
        <v>1</v>
      </c>
      <c r="N55" s="58">
        <v>2</v>
      </c>
      <c r="O55" s="58">
        <v>2</v>
      </c>
    </row>
    <row r="56" spans="2:15" ht="23.25" customHeight="1" x14ac:dyDescent="0.2">
      <c r="B56" s="112"/>
      <c r="C56" s="119"/>
      <c r="D56" s="121"/>
      <c r="E56" s="135"/>
      <c r="F56" s="126"/>
      <c r="G56" s="10"/>
      <c r="H56" s="9"/>
      <c r="I56" s="9"/>
      <c r="J56" s="9"/>
      <c r="K56" s="9"/>
      <c r="L56" s="45" t="s">
        <v>116</v>
      </c>
      <c r="M56" s="58">
        <v>0</v>
      </c>
      <c r="N56" s="58">
        <v>4</v>
      </c>
      <c r="O56" s="58">
        <v>0</v>
      </c>
    </row>
    <row r="57" spans="2:15" ht="16.5" customHeight="1" x14ac:dyDescent="0.2">
      <c r="B57" s="113"/>
      <c r="C57" s="132"/>
      <c r="D57" s="133"/>
      <c r="E57" s="136"/>
      <c r="F57" s="137"/>
      <c r="G57" s="11" t="s">
        <v>12</v>
      </c>
      <c r="H57" s="12">
        <f>SUM(H54:H56)</f>
        <v>6.1</v>
      </c>
      <c r="I57" s="12"/>
      <c r="J57" s="12"/>
      <c r="K57" s="12">
        <v>0</v>
      </c>
      <c r="L57" s="48"/>
      <c r="M57" s="59"/>
      <c r="N57" s="59"/>
      <c r="O57" s="59"/>
    </row>
    <row r="58" spans="2:15" ht="16.5" customHeight="1" x14ac:dyDescent="0.2">
      <c r="B58" s="111" t="s">
        <v>45</v>
      </c>
      <c r="C58" s="118" t="s">
        <v>10</v>
      </c>
      <c r="D58" s="120" t="s">
        <v>45</v>
      </c>
      <c r="E58" s="134" t="s">
        <v>114</v>
      </c>
      <c r="F58" s="125"/>
      <c r="G58" s="40" t="s">
        <v>59</v>
      </c>
      <c r="H58" s="41"/>
      <c r="I58" s="41">
        <v>1</v>
      </c>
      <c r="J58" s="41">
        <v>2</v>
      </c>
      <c r="K58" s="41"/>
      <c r="L58" s="47" t="s">
        <v>118</v>
      </c>
      <c r="M58" s="60">
        <v>2</v>
      </c>
      <c r="N58" s="60">
        <v>3</v>
      </c>
      <c r="O58" s="60">
        <v>2</v>
      </c>
    </row>
    <row r="59" spans="2:15" ht="25.5" customHeight="1" x14ac:dyDescent="0.2">
      <c r="B59" s="112"/>
      <c r="C59" s="119"/>
      <c r="D59" s="121"/>
      <c r="E59" s="135"/>
      <c r="F59" s="126"/>
      <c r="G59" s="40" t="s">
        <v>60</v>
      </c>
      <c r="H59" s="52">
        <v>0.6</v>
      </c>
      <c r="I59" s="41"/>
      <c r="J59" s="41"/>
      <c r="K59" s="41">
        <v>0</v>
      </c>
      <c r="L59" s="47" t="s">
        <v>119</v>
      </c>
      <c r="M59" s="60">
        <v>3</v>
      </c>
      <c r="N59" s="60">
        <v>3</v>
      </c>
      <c r="O59" s="60">
        <v>2</v>
      </c>
    </row>
    <row r="60" spans="2:15" ht="16.5" customHeight="1" x14ac:dyDescent="0.2">
      <c r="B60" s="113"/>
      <c r="C60" s="132"/>
      <c r="D60" s="133"/>
      <c r="E60" s="136"/>
      <c r="F60" s="137"/>
      <c r="G60" s="11" t="s">
        <v>12</v>
      </c>
      <c r="H60" s="12">
        <f>SUM(H59)</f>
        <v>0.6</v>
      </c>
      <c r="I60" s="12"/>
      <c r="J60" s="12"/>
      <c r="K60" s="12">
        <v>0</v>
      </c>
      <c r="L60" s="48"/>
      <c r="M60" s="59"/>
      <c r="N60" s="59"/>
      <c r="O60" s="59"/>
    </row>
    <row r="61" spans="2:15" ht="24" customHeight="1" x14ac:dyDescent="0.2">
      <c r="B61" s="144" t="s">
        <v>45</v>
      </c>
      <c r="C61" s="145" t="s">
        <v>10</v>
      </c>
      <c r="D61" s="103" t="s">
        <v>46</v>
      </c>
      <c r="E61" s="104" t="s">
        <v>79</v>
      </c>
      <c r="F61" s="105"/>
      <c r="G61" s="76" t="s">
        <v>64</v>
      </c>
      <c r="H61" s="9">
        <v>625.4</v>
      </c>
      <c r="I61" s="9">
        <v>110</v>
      </c>
      <c r="J61" s="9">
        <v>10</v>
      </c>
      <c r="K61" s="9">
        <v>10</v>
      </c>
      <c r="L61" s="45" t="s">
        <v>80</v>
      </c>
      <c r="M61" s="58">
        <v>100</v>
      </c>
      <c r="N61" s="58">
        <v>0</v>
      </c>
      <c r="O61" s="58">
        <v>0</v>
      </c>
    </row>
    <row r="62" spans="2:15" ht="16.5" customHeight="1" x14ac:dyDescent="0.2">
      <c r="B62" s="144"/>
      <c r="C62" s="145"/>
      <c r="D62" s="103"/>
      <c r="E62" s="104"/>
      <c r="F62" s="105"/>
      <c r="G62" s="53" t="s">
        <v>60</v>
      </c>
      <c r="H62" s="9">
        <v>2</v>
      </c>
      <c r="I62" s="9">
        <v>2</v>
      </c>
      <c r="J62" s="9">
        <v>2</v>
      </c>
      <c r="K62" s="9">
        <v>3</v>
      </c>
      <c r="L62" s="45"/>
      <c r="M62" s="58"/>
      <c r="N62" s="58"/>
      <c r="O62" s="58"/>
    </row>
    <row r="63" spans="2:15" ht="16.5" customHeight="1" x14ac:dyDescent="0.2">
      <c r="B63" s="144"/>
      <c r="C63" s="145"/>
      <c r="D63" s="103"/>
      <c r="E63" s="104"/>
      <c r="F63" s="105"/>
      <c r="G63" s="11" t="s">
        <v>12</v>
      </c>
      <c r="H63" s="12">
        <f>SUM(H61:H62)</f>
        <v>627.4</v>
      </c>
      <c r="I63" s="12">
        <f>SUM(I61:I62)</f>
        <v>112</v>
      </c>
      <c r="J63" s="12">
        <f>SUM(J61:J62)</f>
        <v>12</v>
      </c>
      <c r="K63" s="12">
        <f>SUM(K61:K62)</f>
        <v>13</v>
      </c>
      <c r="L63" s="13"/>
      <c r="M63" s="13"/>
      <c r="N63" s="13"/>
      <c r="O63" s="13"/>
    </row>
    <row r="64" spans="2:15" ht="19.5" customHeight="1" x14ac:dyDescent="0.2">
      <c r="B64" s="38" t="s">
        <v>45</v>
      </c>
      <c r="C64" s="14" t="s">
        <v>10</v>
      </c>
      <c r="D64" s="107" t="s">
        <v>13</v>
      </c>
      <c r="E64" s="108"/>
      <c r="F64" s="108"/>
      <c r="G64" s="109"/>
      <c r="H64" s="15">
        <f>SUM(H60+H57+H63)</f>
        <v>634.1</v>
      </c>
      <c r="I64" s="15">
        <f>SUM(I60+I57+I63)</f>
        <v>112</v>
      </c>
      <c r="J64" s="15">
        <f>SUM(J60+J57+J63)</f>
        <v>12</v>
      </c>
      <c r="K64" s="15">
        <f>SUM(K60+K57+K63)</f>
        <v>13</v>
      </c>
      <c r="L64" s="16"/>
      <c r="M64" s="16"/>
      <c r="N64" s="16"/>
      <c r="O64" s="16"/>
    </row>
    <row r="65" spans="2:16" ht="18.399999999999999" customHeight="1" x14ac:dyDescent="0.2">
      <c r="B65" s="6" t="s">
        <v>45</v>
      </c>
      <c r="C65" s="7" t="s">
        <v>45</v>
      </c>
      <c r="D65" s="110" t="s">
        <v>121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2:16" ht="22.5" customHeight="1" x14ac:dyDescent="0.2">
      <c r="B66" s="144" t="s">
        <v>45</v>
      </c>
      <c r="C66" s="145" t="s">
        <v>45</v>
      </c>
      <c r="D66" s="103" t="s">
        <v>10</v>
      </c>
      <c r="E66" s="104" t="s">
        <v>68</v>
      </c>
      <c r="F66" s="105"/>
      <c r="G66" s="10" t="s">
        <v>60</v>
      </c>
      <c r="H66" s="9">
        <v>1.5</v>
      </c>
      <c r="I66" s="9">
        <v>1.1000000000000001</v>
      </c>
      <c r="J66" s="49">
        <v>1</v>
      </c>
      <c r="K66" s="49">
        <v>1</v>
      </c>
      <c r="L66" s="45" t="s">
        <v>54</v>
      </c>
      <c r="M66" s="62">
        <v>7</v>
      </c>
      <c r="N66" s="62">
        <v>10</v>
      </c>
      <c r="O66" s="62">
        <v>10</v>
      </c>
    </row>
    <row r="67" spans="2:16" ht="24" customHeight="1" x14ac:dyDescent="0.2">
      <c r="B67" s="144"/>
      <c r="C67" s="145"/>
      <c r="D67" s="103"/>
      <c r="E67" s="104"/>
      <c r="F67" s="105"/>
      <c r="G67" s="10"/>
      <c r="H67" s="9"/>
      <c r="I67" s="9"/>
      <c r="J67" s="49"/>
      <c r="K67" s="49"/>
      <c r="L67" s="45" t="s">
        <v>55</v>
      </c>
      <c r="M67" s="62">
        <v>3</v>
      </c>
      <c r="N67" s="62">
        <v>3</v>
      </c>
      <c r="O67" s="62">
        <v>3</v>
      </c>
    </row>
    <row r="68" spans="2:16" ht="16.5" customHeight="1" x14ac:dyDescent="0.2">
      <c r="B68" s="144"/>
      <c r="C68" s="145"/>
      <c r="D68" s="103"/>
      <c r="E68" s="104"/>
      <c r="F68" s="105"/>
      <c r="G68" s="10"/>
      <c r="H68" s="9"/>
      <c r="I68" s="9"/>
      <c r="J68" s="49"/>
      <c r="K68" s="49"/>
      <c r="L68" s="45" t="s">
        <v>56</v>
      </c>
      <c r="M68" s="62">
        <v>21</v>
      </c>
      <c r="N68" s="62">
        <v>80</v>
      </c>
      <c r="O68" s="62">
        <v>80</v>
      </c>
    </row>
    <row r="69" spans="2:16" ht="16.5" customHeight="1" x14ac:dyDescent="0.2">
      <c r="B69" s="144"/>
      <c r="C69" s="145"/>
      <c r="D69" s="103"/>
      <c r="E69" s="104"/>
      <c r="F69" s="105"/>
      <c r="G69" s="10"/>
      <c r="H69" s="9"/>
      <c r="I69" s="9"/>
      <c r="J69" s="49"/>
      <c r="K69" s="49"/>
      <c r="L69" s="45" t="s">
        <v>57</v>
      </c>
      <c r="M69" s="62">
        <v>21</v>
      </c>
      <c r="N69" s="62">
        <v>80</v>
      </c>
      <c r="O69" s="62">
        <v>80</v>
      </c>
    </row>
    <row r="70" spans="2:16" ht="16.5" customHeight="1" x14ac:dyDescent="0.2">
      <c r="B70" s="144"/>
      <c r="C70" s="145"/>
      <c r="D70" s="103"/>
      <c r="E70" s="104"/>
      <c r="F70" s="105"/>
      <c r="G70" s="10"/>
      <c r="H70" s="9"/>
      <c r="I70" s="9"/>
      <c r="J70" s="49"/>
      <c r="K70" s="49"/>
      <c r="L70" s="45" t="s">
        <v>58</v>
      </c>
      <c r="M70" s="62">
        <v>21</v>
      </c>
      <c r="N70" s="62">
        <v>80</v>
      </c>
      <c r="O70" s="62">
        <v>80</v>
      </c>
    </row>
    <row r="71" spans="2:16" ht="16.5" customHeight="1" x14ac:dyDescent="0.2">
      <c r="B71" s="144"/>
      <c r="C71" s="145"/>
      <c r="D71" s="103"/>
      <c r="E71" s="104"/>
      <c r="F71" s="105"/>
      <c r="G71" s="10"/>
      <c r="H71" s="9"/>
      <c r="I71" s="9"/>
      <c r="J71" s="49"/>
      <c r="K71" s="49"/>
      <c r="L71" s="45" t="s">
        <v>74</v>
      </c>
      <c r="M71" s="62">
        <v>50</v>
      </c>
      <c r="N71" s="62">
        <v>100</v>
      </c>
      <c r="O71" s="62">
        <v>100</v>
      </c>
    </row>
    <row r="72" spans="2:16" ht="29.25" customHeight="1" x14ac:dyDescent="0.2">
      <c r="B72" s="144"/>
      <c r="C72" s="145"/>
      <c r="D72" s="103"/>
      <c r="E72" s="104"/>
      <c r="F72" s="105"/>
      <c r="G72" s="8" t="s">
        <v>59</v>
      </c>
      <c r="H72" s="9">
        <v>0.6</v>
      </c>
      <c r="I72" s="9">
        <v>0.5</v>
      </c>
      <c r="J72" s="49">
        <v>0.5</v>
      </c>
      <c r="K72" s="49">
        <v>0.5</v>
      </c>
      <c r="L72" s="45" t="s">
        <v>69</v>
      </c>
      <c r="M72" s="62">
        <v>20</v>
      </c>
      <c r="N72" s="62">
        <v>20</v>
      </c>
      <c r="O72" s="62">
        <v>20</v>
      </c>
    </row>
    <row r="73" spans="2:16" ht="16.5" customHeight="1" x14ac:dyDescent="0.2">
      <c r="B73" s="144"/>
      <c r="C73" s="145"/>
      <c r="D73" s="103"/>
      <c r="E73" s="104"/>
      <c r="F73" s="105"/>
      <c r="G73" s="11" t="s">
        <v>12</v>
      </c>
      <c r="H73" s="12">
        <f>SUM(H66:H72)</f>
        <v>2.1</v>
      </c>
      <c r="I73" s="12">
        <f>SUM(I66:I72)</f>
        <v>1.6</v>
      </c>
      <c r="J73" s="12">
        <f>SUM(J66:J72)</f>
        <v>1.5</v>
      </c>
      <c r="K73" s="12">
        <f>SUM(K66:K72)</f>
        <v>1.5</v>
      </c>
      <c r="L73" s="48"/>
      <c r="M73" s="63"/>
      <c r="N73" s="63"/>
      <c r="O73" s="63"/>
    </row>
    <row r="74" spans="2:16" ht="26.25" customHeight="1" x14ac:dyDescent="0.2">
      <c r="B74" s="111" t="s">
        <v>45</v>
      </c>
      <c r="C74" s="118" t="s">
        <v>45</v>
      </c>
      <c r="D74" s="120" t="s">
        <v>45</v>
      </c>
      <c r="E74" s="122" t="s">
        <v>125</v>
      </c>
      <c r="F74" s="125"/>
      <c r="G74" s="40" t="s">
        <v>61</v>
      </c>
      <c r="H74" s="41"/>
      <c r="I74" s="41"/>
      <c r="J74" s="50"/>
      <c r="K74" s="50"/>
      <c r="L74" s="47" t="s">
        <v>126</v>
      </c>
      <c r="M74" s="64">
        <v>100</v>
      </c>
      <c r="N74" s="64"/>
      <c r="O74" s="64"/>
    </row>
    <row r="75" spans="2:16" ht="22.5" customHeight="1" x14ac:dyDescent="0.2">
      <c r="B75" s="160"/>
      <c r="C75" s="160"/>
      <c r="D75" s="160"/>
      <c r="E75" s="161"/>
      <c r="F75" s="162"/>
      <c r="G75" s="40" t="s">
        <v>64</v>
      </c>
      <c r="H75" s="41"/>
      <c r="I75" s="41"/>
      <c r="J75" s="50"/>
      <c r="K75" s="50"/>
      <c r="L75" s="47" t="s">
        <v>75</v>
      </c>
      <c r="M75" s="64">
        <v>100</v>
      </c>
      <c r="N75" s="64">
        <v>100</v>
      </c>
      <c r="O75" s="64">
        <v>100</v>
      </c>
    </row>
    <row r="76" spans="2:16" ht="16.5" customHeight="1" x14ac:dyDescent="0.2">
      <c r="B76" s="117"/>
      <c r="C76" s="117"/>
      <c r="D76" s="117"/>
      <c r="E76" s="124"/>
      <c r="F76" s="127"/>
      <c r="G76" s="11" t="s">
        <v>12</v>
      </c>
      <c r="H76" s="12"/>
      <c r="I76" s="12"/>
      <c r="J76" s="12"/>
      <c r="K76" s="12"/>
      <c r="L76" s="48"/>
      <c r="M76" s="63"/>
      <c r="N76" s="63"/>
      <c r="O76" s="63"/>
    </row>
    <row r="77" spans="2:16" ht="19.5" customHeight="1" x14ac:dyDescent="0.2">
      <c r="B77" s="35" t="s">
        <v>45</v>
      </c>
      <c r="C77" s="14" t="s">
        <v>45</v>
      </c>
      <c r="D77" s="107" t="s">
        <v>13</v>
      </c>
      <c r="E77" s="108"/>
      <c r="F77" s="108"/>
      <c r="G77" s="109"/>
      <c r="H77" s="15">
        <f>SUM(H73)</f>
        <v>2.1</v>
      </c>
      <c r="I77" s="15">
        <f>SUM(I73)</f>
        <v>1.6</v>
      </c>
      <c r="J77" s="15">
        <f>SUM(J73)</f>
        <v>1.5</v>
      </c>
      <c r="K77" s="15">
        <f>SUM(K73)</f>
        <v>1.5</v>
      </c>
      <c r="L77" s="16"/>
      <c r="M77" s="16"/>
      <c r="N77" s="16"/>
      <c r="O77" s="16"/>
    </row>
    <row r="78" spans="2:16" ht="15" customHeight="1" x14ac:dyDescent="0.2">
      <c r="B78" s="35" t="s">
        <v>45</v>
      </c>
      <c r="C78" s="35"/>
      <c r="D78" s="114" t="s">
        <v>14</v>
      </c>
      <c r="E78" s="115"/>
      <c r="F78" s="115"/>
      <c r="G78" s="116"/>
      <c r="H78" s="17">
        <f>SUM(H77+H64)</f>
        <v>636.20000000000005</v>
      </c>
      <c r="I78" s="17">
        <f>SUM(I77+I64)</f>
        <v>113.6</v>
      </c>
      <c r="J78" s="17">
        <f>SUM(J77+J64)</f>
        <v>13.5</v>
      </c>
      <c r="K78" s="17">
        <f>SUM(K77+K64)</f>
        <v>14.5</v>
      </c>
      <c r="L78" s="18"/>
      <c r="M78" s="18"/>
      <c r="N78" s="18"/>
      <c r="O78" s="18"/>
    </row>
    <row r="79" spans="2:16" ht="17.25" customHeight="1" x14ac:dyDescent="0.2">
      <c r="B79" s="19"/>
      <c r="C79" s="34"/>
      <c r="D79" s="146" t="s">
        <v>15</v>
      </c>
      <c r="E79" s="147"/>
      <c r="F79" s="147"/>
      <c r="G79" s="148"/>
      <c r="H79" s="20">
        <f>SUM(H78+H51)</f>
        <v>1021.3</v>
      </c>
      <c r="I79" s="20">
        <f>SUM(I78+I51)</f>
        <v>480</v>
      </c>
      <c r="J79" s="20">
        <f>SUM(J78+J51)</f>
        <v>398.39999999999992</v>
      </c>
      <c r="K79" s="20">
        <f>SUM(K78+K51)</f>
        <v>417.6</v>
      </c>
      <c r="L79" s="21"/>
      <c r="M79" s="21"/>
      <c r="N79" s="21"/>
      <c r="O79" s="21"/>
    </row>
    <row r="80" spans="2:16" ht="20.25" customHeight="1" x14ac:dyDescent="0.2">
      <c r="B80" s="23"/>
      <c r="C80" s="23"/>
      <c r="D80" s="23"/>
      <c r="E80" s="23"/>
      <c r="F80" s="23"/>
      <c r="G80" s="23"/>
      <c r="H80" s="23"/>
      <c r="I80" s="25"/>
      <c r="J80" s="25"/>
      <c r="K80" s="36"/>
      <c r="L80" s="36"/>
      <c r="M80" s="36"/>
      <c r="N80" s="36"/>
      <c r="O80" s="36"/>
      <c r="P80" s="37"/>
    </row>
    <row r="81" spans="2:16" ht="20.25" customHeight="1" x14ac:dyDescent="0.2">
      <c r="B81" s="23"/>
      <c r="C81" s="23"/>
      <c r="D81" s="23"/>
      <c r="E81" s="23"/>
      <c r="F81" s="23"/>
      <c r="G81" s="23"/>
      <c r="H81" s="23"/>
      <c r="I81" s="25"/>
      <c r="J81" s="25"/>
      <c r="K81" s="36"/>
      <c r="L81" s="36"/>
      <c r="M81" s="36"/>
      <c r="N81" s="36"/>
      <c r="O81" s="36"/>
      <c r="P81" s="37"/>
    </row>
    <row r="82" spans="2:16" ht="20.25" customHeight="1" x14ac:dyDescent="0.2">
      <c r="B82" s="23"/>
      <c r="C82" s="23"/>
      <c r="D82" s="23"/>
      <c r="E82" s="23"/>
      <c r="F82" s="106" t="s">
        <v>70</v>
      </c>
      <c r="G82" s="106"/>
      <c r="H82" s="51">
        <v>129</v>
      </c>
      <c r="I82" s="51">
        <v>101.2</v>
      </c>
      <c r="J82" s="51">
        <v>106.3</v>
      </c>
      <c r="K82" s="51">
        <v>111.3</v>
      </c>
      <c r="L82" s="36"/>
      <c r="M82" s="36"/>
      <c r="N82" s="36"/>
      <c r="O82" s="36"/>
      <c r="P82" s="37"/>
    </row>
    <row r="83" spans="2:16" ht="20.25" customHeight="1" x14ac:dyDescent="0.2">
      <c r="B83" s="23"/>
      <c r="C83" s="23"/>
      <c r="D83" s="23"/>
      <c r="E83" s="23"/>
      <c r="F83" s="23"/>
      <c r="G83" s="23" t="s">
        <v>59</v>
      </c>
      <c r="H83" s="51">
        <v>198</v>
      </c>
      <c r="I83" s="51">
        <v>208.8</v>
      </c>
      <c r="J83" s="51">
        <v>219.2</v>
      </c>
      <c r="K83" s="51">
        <v>230.4</v>
      </c>
      <c r="L83" s="36"/>
      <c r="M83" s="36"/>
      <c r="N83" s="36"/>
      <c r="O83" s="36"/>
      <c r="P83" s="37"/>
    </row>
    <row r="84" spans="2:16" ht="20.25" customHeight="1" x14ac:dyDescent="0.2">
      <c r="B84" s="23"/>
      <c r="C84" s="23"/>
      <c r="D84" s="23"/>
      <c r="E84" s="23"/>
      <c r="F84" s="23"/>
      <c r="G84" s="23" t="s">
        <v>60</v>
      </c>
      <c r="H84" s="51">
        <v>60.8</v>
      </c>
      <c r="I84" s="51">
        <v>60</v>
      </c>
      <c r="J84" s="51">
        <v>62.9</v>
      </c>
      <c r="K84" s="51">
        <v>65.900000000000006</v>
      </c>
      <c r="L84" s="36"/>
      <c r="M84" s="36"/>
      <c r="N84" s="36"/>
      <c r="O84" s="36"/>
      <c r="P84" s="37"/>
    </row>
    <row r="85" spans="2:16" ht="20.25" customHeight="1" x14ac:dyDescent="0.2">
      <c r="B85" s="23"/>
      <c r="C85" s="23"/>
      <c r="D85" s="23"/>
      <c r="E85" s="23"/>
      <c r="F85" s="23"/>
      <c r="G85" s="23" t="s">
        <v>61</v>
      </c>
      <c r="H85" s="51">
        <v>8.1</v>
      </c>
      <c r="I85" s="51"/>
      <c r="J85" s="51"/>
      <c r="K85" s="51"/>
      <c r="L85" s="36"/>
      <c r="M85" s="36"/>
      <c r="N85" s="36"/>
      <c r="O85" s="36"/>
      <c r="P85" s="37"/>
    </row>
    <row r="86" spans="2:16" ht="29.25" customHeight="1" x14ac:dyDescent="0.2">
      <c r="B86" s="23"/>
      <c r="C86" s="23"/>
      <c r="D86" s="23"/>
      <c r="E86" s="23"/>
      <c r="F86" s="23"/>
      <c r="G86" s="68" t="s">
        <v>73</v>
      </c>
      <c r="H86" s="51">
        <v>625.4</v>
      </c>
      <c r="I86" s="51">
        <v>110</v>
      </c>
      <c r="J86" s="51">
        <v>10</v>
      </c>
      <c r="K86" s="51">
        <v>10</v>
      </c>
      <c r="L86" s="36"/>
      <c r="M86" s="36"/>
      <c r="N86" s="36"/>
      <c r="O86" s="36"/>
      <c r="P86" s="67"/>
    </row>
    <row r="87" spans="2:16" ht="20.25" customHeight="1" x14ac:dyDescent="0.2">
      <c r="B87" s="23"/>
      <c r="C87" s="23"/>
      <c r="D87" s="23"/>
      <c r="E87" s="23"/>
      <c r="F87" s="23"/>
      <c r="G87" s="23" t="s">
        <v>71</v>
      </c>
      <c r="H87" s="51"/>
      <c r="I87" s="51"/>
      <c r="J87" s="51"/>
      <c r="K87" s="51"/>
      <c r="L87" s="36"/>
      <c r="M87" s="36"/>
      <c r="N87" s="36"/>
      <c r="O87" s="36"/>
      <c r="P87" s="37"/>
    </row>
    <row r="88" spans="2:16" ht="20.25" customHeight="1" x14ac:dyDescent="0.2">
      <c r="B88" s="23"/>
      <c r="C88" s="23"/>
      <c r="D88" s="23"/>
      <c r="E88" s="23"/>
      <c r="F88" s="23"/>
      <c r="G88" s="23"/>
      <c r="H88" s="51">
        <f>SUM(H82:H87)</f>
        <v>1021.3</v>
      </c>
      <c r="I88" s="51">
        <f>SUM(I82:I87)</f>
        <v>480</v>
      </c>
      <c r="J88" s="51">
        <f>SUM(J82:J87)</f>
        <v>398.4</v>
      </c>
      <c r="K88" s="51">
        <f>SUM(K82:K87)</f>
        <v>417.6</v>
      </c>
      <c r="L88" s="36"/>
      <c r="M88" s="36"/>
      <c r="N88" s="36"/>
      <c r="O88" s="36"/>
      <c r="P88" s="66"/>
    </row>
    <row r="89" spans="2:16" ht="20.25" customHeight="1" x14ac:dyDescent="0.2">
      <c r="B89" s="97"/>
      <c r="C89" s="97"/>
      <c r="D89" s="97"/>
      <c r="E89" s="97"/>
      <c r="F89" s="97"/>
      <c r="G89" s="97"/>
      <c r="H89" s="51"/>
      <c r="I89" s="51"/>
      <c r="J89" s="51"/>
      <c r="K89" s="51"/>
      <c r="L89" s="36"/>
      <c r="M89" s="36"/>
      <c r="N89" s="36"/>
      <c r="O89" s="36"/>
      <c r="P89" s="69"/>
    </row>
    <row r="90" spans="2:16" ht="20.25" customHeight="1" x14ac:dyDescent="0.2">
      <c r="B90" s="97"/>
      <c r="C90" s="97"/>
      <c r="D90" s="97"/>
      <c r="E90" s="97"/>
      <c r="F90" s="97"/>
      <c r="G90" s="97"/>
      <c r="H90" s="51"/>
      <c r="I90" s="51"/>
      <c r="J90" s="51"/>
      <c r="K90" s="51"/>
      <c r="L90" s="36"/>
      <c r="M90" s="36"/>
      <c r="N90" s="36"/>
      <c r="O90" s="36"/>
      <c r="P90" s="69"/>
    </row>
    <row r="91" spans="2:16" ht="20.25" customHeight="1" x14ac:dyDescent="0.2">
      <c r="B91" s="97"/>
      <c r="C91" s="97"/>
      <c r="D91" s="97"/>
      <c r="E91" s="97"/>
      <c r="F91" s="97"/>
      <c r="G91" s="97"/>
      <c r="H91" s="51"/>
      <c r="I91" s="51"/>
      <c r="J91" s="51"/>
      <c r="K91" s="51"/>
      <c r="L91" s="36"/>
      <c r="M91" s="36"/>
      <c r="N91" s="36"/>
      <c r="O91" s="36"/>
      <c r="P91" s="69"/>
    </row>
    <row r="92" spans="2:16" ht="20.25" customHeight="1" x14ac:dyDescent="0.2">
      <c r="B92" s="97"/>
      <c r="C92" s="97"/>
      <c r="D92" s="97"/>
      <c r="E92" s="97"/>
      <c r="F92" s="97"/>
      <c r="G92" s="97"/>
      <c r="H92" s="51"/>
      <c r="I92" s="51"/>
      <c r="J92" s="51"/>
      <c r="K92" s="51"/>
      <c r="L92" s="36"/>
      <c r="M92" s="36"/>
      <c r="N92" s="36"/>
      <c r="O92" s="36"/>
      <c r="P92" s="69"/>
    </row>
    <row r="93" spans="2:16" ht="20.25" customHeight="1" x14ac:dyDescent="0.2">
      <c r="B93" s="97"/>
      <c r="C93" s="97"/>
      <c r="D93" s="97"/>
      <c r="E93" s="97"/>
      <c r="F93" s="97"/>
      <c r="G93" s="97"/>
      <c r="H93" s="51"/>
      <c r="I93" s="51"/>
      <c r="J93" s="51"/>
      <c r="K93" s="51"/>
      <c r="L93" s="36"/>
      <c r="M93" s="36"/>
      <c r="N93" s="36"/>
      <c r="O93" s="36"/>
      <c r="P93" s="69"/>
    </row>
    <row r="94" spans="2:16" ht="20.25" customHeight="1" x14ac:dyDescent="0.2">
      <c r="B94" s="97"/>
      <c r="C94" s="97"/>
      <c r="D94" s="97"/>
      <c r="E94" s="97"/>
      <c r="F94" s="97"/>
      <c r="G94" s="97"/>
      <c r="H94" s="51"/>
      <c r="I94" s="51"/>
      <c r="J94" s="51"/>
      <c r="K94" s="51"/>
      <c r="L94" s="36"/>
      <c r="M94" s="36"/>
      <c r="N94" s="36"/>
      <c r="O94" s="36"/>
      <c r="P94" s="69"/>
    </row>
    <row r="95" spans="2:16" ht="20.25" customHeight="1" x14ac:dyDescent="0.2">
      <c r="B95" s="23"/>
      <c r="C95" s="23"/>
      <c r="D95" s="23"/>
      <c r="E95" s="23"/>
      <c r="F95" s="23"/>
      <c r="G95" s="23"/>
      <c r="H95" s="51"/>
      <c r="I95" s="51"/>
      <c r="J95" s="51"/>
      <c r="K95" s="51"/>
      <c r="L95" s="36"/>
      <c r="M95" s="36"/>
      <c r="N95" s="36"/>
      <c r="O95" s="36"/>
      <c r="P95" s="69"/>
    </row>
    <row r="96" spans="2:16" ht="20.25" customHeight="1" x14ac:dyDescent="0.2">
      <c r="B96" s="23"/>
      <c r="C96" s="23"/>
      <c r="D96" s="23"/>
      <c r="E96" s="23"/>
      <c r="F96" s="23"/>
      <c r="G96" s="23"/>
      <c r="H96" s="51"/>
      <c r="I96" s="51"/>
      <c r="J96" s="51"/>
      <c r="K96" s="51"/>
      <c r="L96" s="36"/>
      <c r="M96" s="36"/>
      <c r="N96" s="36"/>
      <c r="O96" s="36"/>
      <c r="P96" s="69"/>
    </row>
    <row r="97" spans="1:16" ht="48" customHeight="1" x14ac:dyDescent="0.2">
      <c r="B97" s="23"/>
      <c r="C97" s="23"/>
      <c r="D97" s="23"/>
      <c r="E97" s="23"/>
      <c r="F97" s="23"/>
      <c r="G97" s="23"/>
      <c r="H97" s="23"/>
      <c r="I97" s="25"/>
      <c r="J97" s="25"/>
      <c r="L97" s="131" t="s">
        <v>127</v>
      </c>
      <c r="M97" s="131"/>
      <c r="N97" s="131"/>
      <c r="O97" s="131"/>
      <c r="P97" s="37"/>
    </row>
    <row r="98" spans="1:16" ht="13.5" customHeight="1" x14ac:dyDescent="0.2">
      <c r="B98" s="31"/>
      <c r="C98" s="31"/>
      <c r="D98" s="31"/>
      <c r="E98" s="93"/>
      <c r="F98" s="93" t="s">
        <v>96</v>
      </c>
      <c r="G98" s="93"/>
      <c r="H98" s="93"/>
      <c r="I98" s="31"/>
      <c r="J98" s="31"/>
      <c r="K98" s="32"/>
      <c r="L98" s="33"/>
      <c r="M98" s="33"/>
      <c r="N98" s="33"/>
      <c r="O98" s="33"/>
      <c r="P98" s="33"/>
    </row>
    <row r="99" spans="1:16" ht="23.25" customHeight="1" x14ac:dyDescent="0.2">
      <c r="B99" s="188" t="s">
        <v>16</v>
      </c>
      <c r="C99" s="188"/>
      <c r="D99" s="188"/>
      <c r="E99" s="188"/>
      <c r="F99" s="188"/>
      <c r="G99" s="188"/>
      <c r="H99" s="188"/>
      <c r="I99" s="188"/>
      <c r="J99" s="188"/>
      <c r="K99" s="24"/>
      <c r="L99" s="3"/>
      <c r="M99" s="4"/>
      <c r="N99" s="4"/>
      <c r="O99" s="4"/>
      <c r="P99" s="4"/>
    </row>
    <row r="101" spans="1:16" ht="12.95" customHeight="1" x14ac:dyDescent="0.2">
      <c r="A101" s="172" t="s">
        <v>17</v>
      </c>
      <c r="B101" s="173"/>
      <c r="C101" s="173"/>
      <c r="D101" s="173"/>
      <c r="E101" s="173"/>
      <c r="F101" s="174"/>
      <c r="G101" s="178" t="s">
        <v>88</v>
      </c>
      <c r="H101" s="179" t="s">
        <v>89</v>
      </c>
      <c r="I101" s="179" t="s">
        <v>90</v>
      </c>
      <c r="J101" s="179" t="s">
        <v>84</v>
      </c>
      <c r="K101" s="181"/>
    </row>
    <row r="102" spans="1:16" ht="81" customHeight="1" x14ac:dyDescent="0.2">
      <c r="A102" s="175"/>
      <c r="B102" s="176"/>
      <c r="C102" s="176"/>
      <c r="D102" s="176"/>
      <c r="E102" s="176"/>
      <c r="F102" s="177"/>
      <c r="G102" s="178"/>
      <c r="H102" s="180"/>
      <c r="I102" s="180"/>
      <c r="J102" s="180"/>
      <c r="K102" s="181"/>
    </row>
    <row r="103" spans="1:16" ht="17.25" customHeight="1" x14ac:dyDescent="0.2">
      <c r="A103" s="26" t="s">
        <v>18</v>
      </c>
      <c r="B103" s="169" t="s">
        <v>19</v>
      </c>
      <c r="C103" s="170"/>
      <c r="D103" s="170"/>
      <c r="E103" s="170"/>
      <c r="F103" s="171"/>
      <c r="G103" s="77"/>
      <c r="H103" s="78"/>
      <c r="I103" s="78"/>
      <c r="J103" s="78"/>
      <c r="K103" s="79"/>
    </row>
    <row r="104" spans="1:16" ht="16.5" customHeight="1" x14ac:dyDescent="0.2">
      <c r="A104" s="27" t="s">
        <v>20</v>
      </c>
      <c r="B104" s="182" t="s">
        <v>21</v>
      </c>
      <c r="C104" s="183"/>
      <c r="D104" s="183"/>
      <c r="E104" s="183"/>
      <c r="F104" s="184"/>
      <c r="G104" s="101">
        <v>198</v>
      </c>
      <c r="H104" s="101">
        <v>208.8</v>
      </c>
      <c r="I104" s="101">
        <v>219.2</v>
      </c>
      <c r="J104" s="101">
        <v>230.4</v>
      </c>
      <c r="K104" s="81"/>
    </row>
    <row r="105" spans="1:16" ht="15.75" customHeight="1" x14ac:dyDescent="0.2">
      <c r="A105" s="28" t="s">
        <v>22</v>
      </c>
      <c r="B105" s="185" t="s">
        <v>91</v>
      </c>
      <c r="C105" s="186"/>
      <c r="D105" s="186"/>
      <c r="E105" s="186"/>
      <c r="F105" s="187"/>
      <c r="G105" s="74"/>
      <c r="H105" s="82"/>
      <c r="I105" s="82"/>
      <c r="J105" s="82"/>
      <c r="K105" s="83"/>
    </row>
    <row r="106" spans="1:16" ht="21" customHeight="1" x14ac:dyDescent="0.2">
      <c r="A106" s="28" t="s">
        <v>23</v>
      </c>
      <c r="B106" s="185" t="s">
        <v>24</v>
      </c>
      <c r="C106" s="186"/>
      <c r="D106" s="186"/>
      <c r="E106" s="186"/>
      <c r="F106" s="187"/>
      <c r="G106" s="74"/>
      <c r="H106" s="80"/>
      <c r="I106" s="80"/>
      <c r="J106" s="80"/>
      <c r="K106" s="81"/>
    </row>
    <row r="107" spans="1:16" ht="19.5" customHeight="1" x14ac:dyDescent="0.2">
      <c r="A107" s="28" t="s">
        <v>25</v>
      </c>
      <c r="B107" s="196" t="s">
        <v>26</v>
      </c>
      <c r="C107" s="197"/>
      <c r="D107" s="197"/>
      <c r="E107" s="197"/>
      <c r="F107" s="198"/>
      <c r="G107" s="101">
        <v>129</v>
      </c>
      <c r="H107" s="101">
        <v>101.2</v>
      </c>
      <c r="I107" s="101">
        <v>106.3</v>
      </c>
      <c r="J107" s="101">
        <v>111.3</v>
      </c>
      <c r="K107" s="83"/>
    </row>
    <row r="108" spans="1:16" ht="23.25" customHeight="1" x14ac:dyDescent="0.2">
      <c r="A108" s="28" t="s">
        <v>27</v>
      </c>
      <c r="B108" s="196" t="s">
        <v>28</v>
      </c>
      <c r="C108" s="197"/>
      <c r="D108" s="197"/>
      <c r="E108" s="197"/>
      <c r="F108" s="198"/>
      <c r="G108" s="84"/>
      <c r="H108" s="80"/>
      <c r="I108" s="80"/>
      <c r="J108" s="80"/>
      <c r="K108" s="81"/>
    </row>
    <row r="109" spans="1:16" ht="15" customHeight="1" x14ac:dyDescent="0.2">
      <c r="A109" s="28" t="s">
        <v>29</v>
      </c>
      <c r="B109" s="196" t="s">
        <v>30</v>
      </c>
      <c r="C109" s="197"/>
      <c r="D109" s="197"/>
      <c r="E109" s="197"/>
      <c r="F109" s="198"/>
      <c r="G109" s="84"/>
      <c r="H109" s="80"/>
      <c r="I109" s="80"/>
      <c r="J109" s="80"/>
      <c r="K109" s="81"/>
    </row>
    <row r="110" spans="1:16" ht="16.5" customHeight="1" x14ac:dyDescent="0.2">
      <c r="A110" s="28" t="s">
        <v>31</v>
      </c>
      <c r="B110" s="196" t="s">
        <v>32</v>
      </c>
      <c r="C110" s="197"/>
      <c r="D110" s="197"/>
      <c r="E110" s="197"/>
      <c r="F110" s="198"/>
      <c r="G110" s="101">
        <v>625.4</v>
      </c>
      <c r="H110" s="101">
        <v>110</v>
      </c>
      <c r="I110" s="101">
        <v>10</v>
      </c>
      <c r="J110" s="101">
        <v>10</v>
      </c>
      <c r="K110" s="81"/>
    </row>
    <row r="111" spans="1:16" ht="14.25" customHeight="1" x14ac:dyDescent="0.2">
      <c r="A111" s="28" t="s">
        <v>33</v>
      </c>
      <c r="B111" s="196" t="s">
        <v>34</v>
      </c>
      <c r="C111" s="197"/>
      <c r="D111" s="197"/>
      <c r="E111" s="197"/>
      <c r="F111" s="198"/>
      <c r="G111" s="84"/>
      <c r="H111" s="80"/>
      <c r="I111" s="80"/>
      <c r="J111" s="80"/>
      <c r="K111" s="81"/>
    </row>
    <row r="112" spans="1:16" ht="14.25" customHeight="1" x14ac:dyDescent="0.2">
      <c r="A112" s="28" t="s">
        <v>35</v>
      </c>
      <c r="B112" s="185" t="s">
        <v>36</v>
      </c>
      <c r="C112" s="186"/>
      <c r="D112" s="186"/>
      <c r="E112" s="186"/>
      <c r="F112" s="187"/>
      <c r="G112" s="84"/>
      <c r="H112" s="80"/>
      <c r="I112" s="80"/>
      <c r="J112" s="80"/>
      <c r="K112" s="81"/>
    </row>
    <row r="113" spans="1:13" ht="15.75" customHeight="1" x14ac:dyDescent="0.2">
      <c r="A113" s="28" t="s">
        <v>37</v>
      </c>
      <c r="B113" s="185" t="s">
        <v>38</v>
      </c>
      <c r="C113" s="186"/>
      <c r="D113" s="186"/>
      <c r="E113" s="186"/>
      <c r="F113" s="187"/>
      <c r="G113" s="101">
        <v>60.8</v>
      </c>
      <c r="H113" s="101">
        <v>60</v>
      </c>
      <c r="I113" s="101">
        <v>62.9</v>
      </c>
      <c r="J113" s="101">
        <v>65.900000000000006</v>
      </c>
      <c r="K113" s="81"/>
    </row>
    <row r="114" spans="1:13" ht="18" customHeight="1" x14ac:dyDescent="0.2">
      <c r="A114" s="28" t="s">
        <v>39</v>
      </c>
      <c r="B114" s="185" t="s">
        <v>40</v>
      </c>
      <c r="C114" s="186"/>
      <c r="D114" s="186"/>
      <c r="E114" s="186"/>
      <c r="F114" s="187"/>
      <c r="G114" s="84">
        <v>8.1</v>
      </c>
      <c r="H114" s="80"/>
      <c r="I114" s="80"/>
      <c r="J114" s="80"/>
      <c r="K114" s="81"/>
    </row>
    <row r="115" spans="1:13" ht="16.5" customHeight="1" x14ac:dyDescent="0.2">
      <c r="A115" s="26" t="s">
        <v>41</v>
      </c>
      <c r="B115" s="169" t="s">
        <v>42</v>
      </c>
      <c r="C115" s="170"/>
      <c r="D115" s="170"/>
      <c r="E115" s="170"/>
      <c r="F115" s="171"/>
      <c r="G115" s="98">
        <f>SUM(G104:G114)</f>
        <v>1021.3</v>
      </c>
      <c r="H115" s="78">
        <f>SUM(H104:H114)</f>
        <v>480</v>
      </c>
      <c r="I115" s="78">
        <f>SUM(I104:I114)</f>
        <v>398.4</v>
      </c>
      <c r="J115" s="78">
        <f>SUM(J104:J114)</f>
        <v>417.6</v>
      </c>
      <c r="K115" s="79"/>
      <c r="L115" s="70"/>
    </row>
    <row r="116" spans="1:13" ht="19.5" customHeight="1" x14ac:dyDescent="0.2">
      <c r="A116" s="85" t="s">
        <v>92</v>
      </c>
      <c r="B116" s="189" t="s">
        <v>93</v>
      </c>
      <c r="C116" s="189"/>
      <c r="D116" s="189"/>
      <c r="E116" s="189"/>
      <c r="F116" s="189"/>
      <c r="G116" s="86"/>
      <c r="H116" s="87"/>
      <c r="I116" s="87"/>
      <c r="J116" s="87"/>
      <c r="K116" s="88"/>
      <c r="L116" s="89"/>
      <c r="M116" s="90"/>
    </row>
    <row r="117" spans="1:13" ht="15.75" customHeight="1" x14ac:dyDescent="0.2">
      <c r="A117" s="91" t="s">
        <v>94</v>
      </c>
      <c r="B117" s="190" t="s">
        <v>95</v>
      </c>
      <c r="C117" s="191"/>
      <c r="D117" s="191"/>
      <c r="E117" s="191"/>
      <c r="F117" s="192"/>
      <c r="G117" s="86"/>
      <c r="H117" s="87"/>
      <c r="I117" s="87"/>
      <c r="J117" s="87"/>
      <c r="K117" s="88"/>
      <c r="L117" s="89"/>
      <c r="M117" s="90"/>
    </row>
    <row r="118" spans="1:13" ht="15.75" customHeight="1" x14ac:dyDescent="0.2">
      <c r="A118" s="193" t="s">
        <v>43</v>
      </c>
      <c r="B118" s="194"/>
      <c r="C118" s="194"/>
      <c r="D118" s="194"/>
      <c r="E118" s="194"/>
      <c r="F118" s="195"/>
      <c r="G118" s="98">
        <v>1021.3</v>
      </c>
      <c r="H118" s="78">
        <v>480</v>
      </c>
      <c r="I118" s="78">
        <v>398.4</v>
      </c>
      <c r="J118" s="78">
        <v>417.6</v>
      </c>
      <c r="K118" s="92"/>
      <c r="L118" s="70"/>
    </row>
    <row r="120" spans="1:13" x14ac:dyDescent="0.2">
      <c r="D120" s="29"/>
      <c r="E120" s="29"/>
      <c r="F120" s="29"/>
      <c r="G120" s="29"/>
      <c r="H120" s="29"/>
    </row>
  </sheetData>
  <sheetProtection selectLockedCells="1" selectUnlockedCells="1"/>
  <mergeCells count="115">
    <mergeCell ref="B116:F116"/>
    <mergeCell ref="B117:F117"/>
    <mergeCell ref="A118:F118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2:O2"/>
    <mergeCell ref="B4:O4"/>
    <mergeCell ref="N5:O5"/>
    <mergeCell ref="B3:M3"/>
    <mergeCell ref="J6:J8"/>
    <mergeCell ref="K6:K8"/>
    <mergeCell ref="L7:L8"/>
    <mergeCell ref="B9:O9"/>
    <mergeCell ref="B115:F115"/>
    <mergeCell ref="A101:F102"/>
    <mergeCell ref="G101:G102"/>
    <mergeCell ref="H101:H102"/>
    <mergeCell ref="I101:I102"/>
    <mergeCell ref="J101:J102"/>
    <mergeCell ref="K101:K102"/>
    <mergeCell ref="B103:F103"/>
    <mergeCell ref="B104:F104"/>
    <mergeCell ref="B105:F105"/>
    <mergeCell ref="B99:J99"/>
    <mergeCell ref="B6:B8"/>
    <mergeCell ref="C6:C8"/>
    <mergeCell ref="D6:D8"/>
    <mergeCell ref="E6:E8"/>
    <mergeCell ref="F6:F8"/>
    <mergeCell ref="G6:G8"/>
    <mergeCell ref="L6:O6"/>
    <mergeCell ref="H6:H8"/>
    <mergeCell ref="I6:I8"/>
    <mergeCell ref="M7:O7"/>
    <mergeCell ref="B74:B76"/>
    <mergeCell ref="D77:G77"/>
    <mergeCell ref="D78:G78"/>
    <mergeCell ref="C74:C76"/>
    <mergeCell ref="D74:D76"/>
    <mergeCell ref="E74:E76"/>
    <mergeCell ref="F74:F76"/>
    <mergeCell ref="D64:G64"/>
    <mergeCell ref="D61:D63"/>
    <mergeCell ref="E61:E63"/>
    <mergeCell ref="F61:F63"/>
    <mergeCell ref="B61:B63"/>
    <mergeCell ref="C61:C63"/>
    <mergeCell ref="D65:O65"/>
    <mergeCell ref="C54:C57"/>
    <mergeCell ref="D54:D57"/>
    <mergeCell ref="E54:E57"/>
    <mergeCell ref="F54:F57"/>
    <mergeCell ref="D50:G50"/>
    <mergeCell ref="C11:O11"/>
    <mergeCell ref="D12:O12"/>
    <mergeCell ref="B32:B35"/>
    <mergeCell ref="C32:C35"/>
    <mergeCell ref="D32:D35"/>
    <mergeCell ref="E32:E35"/>
    <mergeCell ref="F32:F35"/>
    <mergeCell ref="E66:E73"/>
    <mergeCell ref="F66:F73"/>
    <mergeCell ref="C38:C43"/>
    <mergeCell ref="D38:D43"/>
    <mergeCell ref="L1:O1"/>
    <mergeCell ref="L97:O97"/>
    <mergeCell ref="B58:B60"/>
    <mergeCell ref="C58:C60"/>
    <mergeCell ref="D58:D60"/>
    <mergeCell ref="E58:E60"/>
    <mergeCell ref="F58:F60"/>
    <mergeCell ref="B54:B57"/>
    <mergeCell ref="D53:O53"/>
    <mergeCell ref="B13:B18"/>
    <mergeCell ref="C13:C18"/>
    <mergeCell ref="D13:D18"/>
    <mergeCell ref="E13:E18"/>
    <mergeCell ref="F13:F18"/>
    <mergeCell ref="D26:G26"/>
    <mergeCell ref="B19:B25"/>
    <mergeCell ref="C19:C25"/>
    <mergeCell ref="D79:G79"/>
    <mergeCell ref="B66:B73"/>
    <mergeCell ref="C66:C73"/>
    <mergeCell ref="D66:D73"/>
    <mergeCell ref="B10:O10"/>
    <mergeCell ref="B28:B31"/>
    <mergeCell ref="C28:C31"/>
    <mergeCell ref="D19:D25"/>
    <mergeCell ref="E19:E25"/>
    <mergeCell ref="F19:F25"/>
    <mergeCell ref="F82:G82"/>
    <mergeCell ref="D36:G36"/>
    <mergeCell ref="D37:O37"/>
    <mergeCell ref="B38:B43"/>
    <mergeCell ref="D51:G51"/>
    <mergeCell ref="B44:B49"/>
    <mergeCell ref="C44:C49"/>
    <mergeCell ref="D44:D49"/>
    <mergeCell ref="E44:E49"/>
    <mergeCell ref="F44:F49"/>
    <mergeCell ref="C52:O52"/>
    <mergeCell ref="D28:D31"/>
    <mergeCell ref="E28:E31"/>
    <mergeCell ref="F28:F31"/>
    <mergeCell ref="E38:E43"/>
    <mergeCell ref="F38:F43"/>
    <mergeCell ref="D27:O27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LD</cp:lastModifiedBy>
  <cp:lastPrinted>2019-01-10T08:52:22Z</cp:lastPrinted>
  <dcterms:created xsi:type="dcterms:W3CDTF">2014-08-25T08:08:11Z</dcterms:created>
  <dcterms:modified xsi:type="dcterms:W3CDTF">2019-01-10T08:57:20Z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2030274558</vt:i4>
  </property>
  <property fmtid="{D5CDD505-2E9C-101B-9397-08002B2CF9AE}" pid="3" name="_NewReviewCycle">
    <vt:lpwstr/>
  </property>
  <property fmtid="{D5CDD505-2E9C-101B-9397-08002B2CF9AE}" pid="4" name="_EmailSubject">
    <vt:lpwstr>Strateginis planas</vt:lpwstr>
  </property>
  <property fmtid="{D5CDD505-2E9C-101B-9397-08002B2CF9AE}" pid="5" name="_AuthorEmail">
    <vt:lpwstr>Kregzdute@splius.lt</vt:lpwstr>
  </property>
  <property fmtid="{D5CDD505-2E9C-101B-9397-08002B2CF9AE}" pid="6" name="_AuthorEmailDisplayName">
    <vt:lpwstr>Kregzdute</vt:lpwstr>
  </property>
  <property fmtid="{D5CDD505-2E9C-101B-9397-08002B2CF9AE}" pid="7" name="_PreviousAdHocReviewCycleID">
    <vt:i4>506893243</vt:i4>
  </property>
  <property fmtid="{D5CDD505-2E9C-101B-9397-08002B2CF9AE}" pid="8" name="_ReviewingToolsShownOnce">
    <vt:lpwstr/>
  </property>
</Properties>
</file>