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ai\Strateginis planas\2017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08" i="1" l="1"/>
  <c r="J121" i="1" s="1"/>
  <c r="I108" i="1"/>
  <c r="I121" i="1" s="1"/>
  <c r="L95" i="1"/>
  <c r="L94" i="1"/>
  <c r="J97" i="1"/>
  <c r="K97" i="1"/>
  <c r="L97" i="1"/>
  <c r="I97" i="1"/>
  <c r="K95" i="1"/>
  <c r="K94" i="1"/>
  <c r="I95" i="1"/>
  <c r="I94" i="1"/>
  <c r="I87" i="1"/>
  <c r="J87" i="1"/>
  <c r="K87" i="1"/>
  <c r="L87" i="1"/>
  <c r="I84" i="1"/>
  <c r="J84" i="1"/>
  <c r="K84" i="1"/>
  <c r="L84" i="1"/>
  <c r="I81" i="1"/>
  <c r="J81" i="1"/>
  <c r="J88" i="1" s="1"/>
  <c r="K81" i="1"/>
  <c r="K88" i="1" s="1"/>
  <c r="L81" i="1"/>
  <c r="I71" i="1"/>
  <c r="J71" i="1"/>
  <c r="K71" i="1"/>
  <c r="L71" i="1"/>
  <c r="I68" i="1"/>
  <c r="J68" i="1"/>
  <c r="K68" i="1"/>
  <c r="L68" i="1"/>
  <c r="I66" i="1"/>
  <c r="I72" i="1" s="1"/>
  <c r="J66" i="1"/>
  <c r="J72" i="1" s="1"/>
  <c r="K66" i="1"/>
  <c r="L66" i="1"/>
  <c r="L72" i="1" s="1"/>
  <c r="I59" i="1"/>
  <c r="J59" i="1"/>
  <c r="K59" i="1"/>
  <c r="L59" i="1"/>
  <c r="I52" i="1"/>
  <c r="I60" i="1" s="1"/>
  <c r="J52" i="1"/>
  <c r="J60" i="1" s="1"/>
  <c r="K52" i="1"/>
  <c r="L52" i="1"/>
  <c r="I44" i="1"/>
  <c r="J44" i="1"/>
  <c r="K44" i="1"/>
  <c r="L44" i="1"/>
  <c r="I38" i="1"/>
  <c r="J38" i="1"/>
  <c r="K38" i="1"/>
  <c r="L38" i="1"/>
  <c r="I33" i="1"/>
  <c r="J33" i="1"/>
  <c r="J45" i="1" s="1"/>
  <c r="K33" i="1"/>
  <c r="L33" i="1"/>
  <c r="I25" i="1"/>
  <c r="J25" i="1"/>
  <c r="K25" i="1"/>
  <c r="L25" i="1"/>
  <c r="I20" i="1"/>
  <c r="J20" i="1"/>
  <c r="K20" i="1"/>
  <c r="L20" i="1"/>
  <c r="H95" i="1"/>
  <c r="H94" i="1"/>
  <c r="H93" i="1"/>
  <c r="H87" i="1"/>
  <c r="H84" i="1"/>
  <c r="H81" i="1"/>
  <c r="H71" i="1"/>
  <c r="H97" i="1" s="1"/>
  <c r="H68" i="1"/>
  <c r="H52" i="1"/>
  <c r="H44" i="1"/>
  <c r="H38" i="1"/>
  <c r="H33" i="1"/>
  <c r="H20" i="1"/>
  <c r="H88" i="1" l="1"/>
  <c r="J89" i="1"/>
  <c r="L88" i="1"/>
  <c r="L89" i="1" s="1"/>
  <c r="L60" i="1"/>
  <c r="L45" i="1"/>
  <c r="K72" i="1"/>
  <c r="K89" i="1" s="1"/>
  <c r="K60" i="1"/>
  <c r="K45" i="1"/>
  <c r="I88" i="1"/>
  <c r="I89" i="1" s="1"/>
  <c r="I45" i="1"/>
  <c r="H45" i="1"/>
  <c r="H98" i="1"/>
  <c r="H66" i="1"/>
  <c r="H72" i="1" s="1"/>
  <c r="H89" i="1" s="1"/>
  <c r="H59" i="1"/>
  <c r="H60" i="1" s="1"/>
  <c r="H25" i="1"/>
  <c r="I61" i="1" l="1"/>
  <c r="I90" i="1" s="1"/>
  <c r="J61" i="1"/>
  <c r="J90" i="1" s="1"/>
  <c r="K61" i="1"/>
  <c r="K90" i="1" s="1"/>
  <c r="L61" i="1"/>
  <c r="L90" i="1" s="1"/>
  <c r="H61" i="1"/>
  <c r="H90" i="1" s="1"/>
</calcChain>
</file>

<file path=xl/sharedStrings.xml><?xml version="1.0" encoding="utf-8"?>
<sst xmlns="http://schemas.openxmlformats.org/spreadsheetml/2006/main" count="245" uniqueCount="135">
  <si>
    <t>TIKSLŲ, UŽDAVINIŲ, PRIEMONIŲ,  PRIEMONIŲ IŠLAIDŲ IR PRODUKTO KRITERIJŲ SUVESTINĖ</t>
  </si>
  <si>
    <t>Programos tikslo kodas</t>
  </si>
  <si>
    <t>Uždavinio kodas</t>
  </si>
  <si>
    <t>Priemonės kodas</t>
  </si>
  <si>
    <t>Priemonės pavadinimas</t>
  </si>
  <si>
    <t>Priemonės vykdytojo kodas</t>
  </si>
  <si>
    <t>Finansavimo šaltinis</t>
  </si>
  <si>
    <t>Produkto  kriterijaus</t>
  </si>
  <si>
    <t>pavadinimas, mato vnt.</t>
  </si>
  <si>
    <t>planas</t>
  </si>
  <si>
    <t>01</t>
  </si>
  <si>
    <t>tūkst. Eur</t>
  </si>
  <si>
    <t>Iš viso</t>
  </si>
  <si>
    <t>Iš viso uždaviniui</t>
  </si>
  <si>
    <t>Iš viso tikslui</t>
  </si>
  <si>
    <t>Iš viso programai</t>
  </si>
  <si>
    <t>FINANSAVIMO ŠALTINIŲ SUVESTINĖ</t>
  </si>
  <si>
    <t>Finansavimo šaltiniai</t>
  </si>
  <si>
    <t>1.</t>
  </si>
  <si>
    <t xml:space="preserve">Savivaldybės biudžeto lėšos </t>
  </si>
  <si>
    <t>1.1.</t>
  </si>
  <si>
    <t>Savivaldybės biudžeto lėšos (SB)</t>
  </si>
  <si>
    <t>1.2.</t>
  </si>
  <si>
    <t>Paskolų lėšos PS</t>
  </si>
  <si>
    <t>1.3.</t>
  </si>
  <si>
    <t>Programų lėšų likutis SB (LIK)</t>
  </si>
  <si>
    <t>1.4.</t>
  </si>
  <si>
    <t>Mokinio krepšelio lėšos VB (MK)</t>
  </si>
  <si>
    <t>1.5.</t>
  </si>
  <si>
    <t>Lėšos valstybės deleguotoms funkcijoms atlikti VB (VF)</t>
  </si>
  <si>
    <t>1.6.</t>
  </si>
  <si>
    <t>Kitos valstybės biudžeto lėšos VB (KT)</t>
  </si>
  <si>
    <t>1.7.</t>
  </si>
  <si>
    <r>
      <t>Valstybės investicijų projektų</t>
    </r>
    <r>
      <rPr>
        <sz val="10"/>
        <color indexed="60"/>
        <rFont val="Times New Roman"/>
        <family val="1"/>
        <charset val="186"/>
      </rPr>
      <t xml:space="preserve"> l</t>
    </r>
    <r>
      <rPr>
        <sz val="10"/>
        <rFont val="Times New Roman"/>
        <family val="1"/>
        <charset val="186"/>
      </rPr>
      <t>ėšos VB (VIP)</t>
    </r>
  </si>
  <si>
    <t>1.8.</t>
  </si>
  <si>
    <t>Kelių priežiūros programos lėšos VB (KPP)</t>
  </si>
  <si>
    <t>1.9.</t>
  </si>
  <si>
    <t>Europos Sąjungos lėšos ES</t>
  </si>
  <si>
    <t>1.10.</t>
  </si>
  <si>
    <t>Įstaigų pajamų lėšos SP</t>
  </si>
  <si>
    <t>1.11.</t>
  </si>
  <si>
    <t>Įstaigų praėjusių metų lėšų likučiai SP (LIK)</t>
  </si>
  <si>
    <t>2.</t>
  </si>
  <si>
    <t>Kitos lėšos (KT)</t>
  </si>
  <si>
    <t>Iš viso finansavimas programai  (1 eilutė + 2 eilutė)</t>
  </si>
  <si>
    <t xml:space="preserve">STRATEGINIS TIKSLAS: Plėtoti inovatyvią švietimo ir kultūros sistemą, ugdančią aktyvią ir kūrybingą asmenybę.  </t>
  </si>
  <si>
    <t>2019 metų išlaidų projektas</t>
  </si>
  <si>
    <t>2018 metai</t>
  </si>
  <si>
    <t>2019 metai</t>
  </si>
  <si>
    <t>2017 metais patvirtinti asignavimai</t>
  </si>
  <si>
    <t>02</t>
  </si>
  <si>
    <t>03</t>
  </si>
  <si>
    <t>Šiaulių lopšelio-darželio „Kregždutė“ švietimo prieinamumo ir kokybės užtikrinimo programa</t>
  </si>
  <si>
    <t>Ikimokyklinio ir priešmokyklinio ugdymo poreikių tenkinimas</t>
  </si>
  <si>
    <t>grupių skaičius</t>
  </si>
  <si>
    <t>vaikų skaičius</t>
  </si>
  <si>
    <t>tikslinė literatūra (Eur)</t>
  </si>
  <si>
    <t>išvykų skaičius</t>
  </si>
  <si>
    <t>vaizdo technika</t>
  </si>
  <si>
    <t>seminarų skaičius</t>
  </si>
  <si>
    <t>pedagogų skaičius</t>
  </si>
  <si>
    <t>renginių skaičius</t>
  </si>
  <si>
    <t>ugdytinių skaičius</t>
  </si>
  <si>
    <t>Lauko inžinerinių erdvių įranga (Eur)</t>
  </si>
  <si>
    <t>Inžinerinių tinklų remontas ir avarijų šalinimas</t>
  </si>
  <si>
    <t>Vandentiekio ir šildymo sistemos renovacija</t>
  </si>
  <si>
    <t>darbo rūbai auklėtojų padėjėjoms (vnt.)</t>
  </si>
  <si>
    <t>darbo rūbai virėjoms (kompl.)</t>
  </si>
  <si>
    <t xml:space="preserve">užvalkalai patalynei </t>
  </si>
  <si>
    <t xml:space="preserve">antkolės </t>
  </si>
  <si>
    <t>čiužiniai</t>
  </si>
  <si>
    <t>pakeista šildymo sistema (%)</t>
  </si>
  <si>
    <t>VB</t>
  </si>
  <si>
    <t>SB</t>
  </si>
  <si>
    <t>SP</t>
  </si>
  <si>
    <t>KT</t>
  </si>
  <si>
    <t>didaktinės priemonės (Eur)</t>
  </si>
  <si>
    <t>modernios technikos žaislai (Eur)</t>
  </si>
  <si>
    <t>išvykų, renginių skaičius</t>
  </si>
  <si>
    <t>konferencijų skaičius</t>
  </si>
  <si>
    <t>renginių, pramogų skaičius</t>
  </si>
  <si>
    <t>VB (VIP)</t>
  </si>
  <si>
    <t xml:space="preserve">                                         ŠIAULIŲ LOPŠELIO-DARŽELIO „KREGŽDUTĖ“  2018-2020 METŲ STRATEGINIO VEIKLOS PLANO </t>
  </si>
  <si>
    <t>2018 metų  lėšų poreikis</t>
  </si>
  <si>
    <t>2018  metais patvirtinti asignavimai</t>
  </si>
  <si>
    <t>2020 metų išlaidų projektas</t>
  </si>
  <si>
    <t>2020 metai</t>
  </si>
  <si>
    <t>Tęstinis kūrybinio - inžinerinio modelio taikymas</t>
  </si>
  <si>
    <t>Kūrybinės priemonės (Eur)</t>
  </si>
  <si>
    <t>užsiėmimų skaičius</t>
  </si>
  <si>
    <t>Partnerystės ryšių tarp pedagogų, tėvų, vaikų tobulinimas</t>
  </si>
  <si>
    <t>lopšelio-darželio atributika, Eur</t>
  </si>
  <si>
    <t>projektų skaičius</t>
  </si>
  <si>
    <t>priemonės (Eur)</t>
  </si>
  <si>
    <t>Mokyklėlės tėvams steigimas</t>
  </si>
  <si>
    <t>Tęstinis sveikatinimo projektų įgyvendinimas</t>
  </si>
  <si>
    <t>susitikimų su specialistais skaičius</t>
  </si>
  <si>
    <t>Teritorijos ir įvažiavimo dangos atnaujinimas</t>
  </si>
  <si>
    <t>atnaujinta teritorijos ir įvažiavimo danga (%)</t>
  </si>
  <si>
    <t>Gerinti lopšelio-darželio materialinę bazę</t>
  </si>
  <si>
    <t>Lopšelio-darželio įvaizdžio ir savitumo kūrimas</t>
  </si>
  <si>
    <t>susitikimų skaičius</t>
  </si>
  <si>
    <t>tėvų skaičius</t>
  </si>
  <si>
    <t>tikslinių seminarų skaičius</t>
  </si>
  <si>
    <t>lauko sportinis inventorius (kompl.)</t>
  </si>
  <si>
    <t>Minkšto inventoriaus ir virtuvės įrangos atnaujinimas</t>
  </si>
  <si>
    <t>virtuvės techninė įranga (%)</t>
  </si>
  <si>
    <t>2018 metų poreikis</t>
  </si>
  <si>
    <t>2018 metais patvirtinti asignavimai</t>
  </si>
  <si>
    <t>VB( MK)</t>
  </si>
  <si>
    <t>VD</t>
  </si>
  <si>
    <t>Lauko aikštelių ir pavėsinių modernizavimas</t>
  </si>
  <si>
    <t>VB(MK)</t>
  </si>
  <si>
    <t>VBMK)</t>
  </si>
  <si>
    <t xml:space="preserve">VB (VIP) </t>
  </si>
  <si>
    <t>VB(VIP)</t>
  </si>
  <si>
    <t>rankšluosčiai</t>
  </si>
  <si>
    <t>Tobulinti ugdymo turinį, atsižvelgiant į šiuolaikinio vaiko poreikius</t>
  </si>
  <si>
    <t>Stiprinti vaikų psichinę ir fizinę sveikatą</t>
  </si>
  <si>
    <t>inžinerinių tinklų remontas (%)</t>
  </si>
  <si>
    <t>avarijų šalinimas (%)</t>
  </si>
  <si>
    <t>Licencijuota programa (Eur)</t>
  </si>
  <si>
    <t xml:space="preserve">priemonių komplektų skaičius </t>
  </si>
  <si>
    <t>Užtikrinti saugų, sėkmingą lopšelio-darželio funkcionavimą</t>
  </si>
  <si>
    <t>Ikimokyklinio ugdymo programos „Aš skubu užaugt...“ atnaujinimas ir įgyvendinimas</t>
  </si>
  <si>
    <t>100</t>
  </si>
  <si>
    <r>
      <t>at</t>
    </r>
    <r>
      <rPr>
        <sz val="9"/>
        <rFont val="Times New Roman"/>
        <family val="1"/>
        <charset val="186"/>
      </rPr>
      <t>naujinta ikimokyklinio ugdymo programa (%)</t>
    </r>
  </si>
  <si>
    <t>0</t>
  </si>
  <si>
    <t>Gerinti bendruomenės komunikacijos procesus</t>
  </si>
  <si>
    <t>Vaikų socialinio-emocinio intelekto ugdymo programų „Kimochis“ ir „Zipio draugai“               vykdymas</t>
  </si>
  <si>
    <t>Lopšelio-darželio techninės ir materialinės bazės stiprinimas</t>
  </si>
  <si>
    <t>Lopšelio-darželio modernizavimas</t>
  </si>
  <si>
    <t>vidaus erdvių modernizavimas (%)</t>
  </si>
  <si>
    <t>pakeista vandentiekio ir nuoketų sistema (%)</t>
  </si>
  <si>
    <t>modernizuotos pavėsinės   ( vnt.)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</si>
</sst>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6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/>
    <xf numFmtId="0" fontId="5" fillId="0" borderId="1" xfId="0" applyFont="1" applyBorder="1" applyAlignment="1">
      <alignment horizontal="center" vertical="center" textRotation="90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4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0" fillId="4" borderId="1" xfId="0" applyFill="1" applyBorder="1"/>
    <xf numFmtId="49" fontId="8" fillId="3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49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textRotation="90"/>
    </xf>
    <xf numFmtId="0" fontId="10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Border="1" applyAlignment="1">
      <alignment vertical="top"/>
    </xf>
    <xf numFmtId="49" fontId="1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6" xfId="0" applyBorder="1"/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Border="1" applyAlignment="1"/>
    <xf numFmtId="49" fontId="9" fillId="6" borderId="1" xfId="0" applyNumberFormat="1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164" fontId="8" fillId="10" borderId="1" xfId="0" applyNumberFormat="1" applyFont="1" applyFill="1" applyBorder="1" applyAlignment="1">
      <alignment horizontal="center" vertical="top"/>
    </xf>
    <xf numFmtId="164" fontId="8" fillId="11" borderId="1" xfId="0" applyNumberFormat="1" applyFont="1" applyFill="1" applyBorder="1" applyAlignment="1">
      <alignment horizontal="center" vertical="top"/>
    </xf>
    <xf numFmtId="0" fontId="5" fillId="0" borderId="1" xfId="0" applyFont="1" applyBorder="1"/>
    <xf numFmtId="0" fontId="5" fillId="4" borderId="1" xfId="0" applyFont="1" applyFill="1" applyBorder="1"/>
    <xf numFmtId="0" fontId="5" fillId="10" borderId="1" xfId="0" applyFont="1" applyFill="1" applyBorder="1"/>
    <xf numFmtId="0" fontId="5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164" fontId="5" fillId="0" borderId="1" xfId="0" applyNumberFormat="1" applyFont="1" applyBorder="1" applyAlignment="1">
      <alignment horizontal="center" vertical="top" wrapText="1"/>
    </xf>
    <xf numFmtId="164" fontId="4" fillId="10" borderId="1" xfId="0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wrapText="1"/>
    </xf>
    <xf numFmtId="164" fontId="10" fillId="0" borderId="0" xfId="0" applyNumberFormat="1" applyFont="1" applyBorder="1" applyAlignment="1">
      <alignment horizontal="center" vertical="top"/>
    </xf>
    <xf numFmtId="164" fontId="9" fillId="1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8" fillId="12" borderId="1" xfId="0" applyNumberFormat="1" applyFont="1" applyFill="1" applyBorder="1" applyAlignment="1">
      <alignment horizontal="center" vertical="top"/>
    </xf>
    <xf numFmtId="0" fontId="0" fillId="13" borderId="0" xfId="0" applyFill="1"/>
    <xf numFmtId="49" fontId="8" fillId="12" borderId="1" xfId="0" applyNumberFormat="1" applyFont="1" applyFill="1" applyBorder="1" applyAlignment="1">
      <alignment horizontal="left" vertical="top" wrapText="1"/>
    </xf>
    <xf numFmtId="49" fontId="9" fillId="12" borderId="1" xfId="0" applyNumberFormat="1" applyFont="1" applyFill="1" applyBorder="1" applyAlignment="1">
      <alignment horizontal="left" vertical="top"/>
    </xf>
    <xf numFmtId="0" fontId="9" fillId="0" borderId="5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164" fontId="9" fillId="0" borderId="5" xfId="0" applyNumberFormat="1" applyFont="1" applyBorder="1" applyAlignment="1">
      <alignment vertical="top"/>
    </xf>
    <xf numFmtId="49" fontId="8" fillId="12" borderId="5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9" borderId="8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 wrapText="1"/>
    </xf>
    <xf numFmtId="49" fontId="9" fillId="6" borderId="7" xfId="0" applyNumberFormat="1" applyFont="1" applyFill="1" applyBorder="1" applyAlignment="1">
      <alignment horizontal="right" vertical="top"/>
    </xf>
    <xf numFmtId="49" fontId="9" fillId="6" borderId="2" xfId="0" applyNumberFormat="1" applyFont="1" applyFill="1" applyBorder="1" applyAlignment="1">
      <alignment horizontal="right" vertical="top"/>
    </xf>
    <xf numFmtId="49" fontId="9" fillId="6" borderId="8" xfId="0" applyNumberFormat="1" applyFont="1" applyFill="1" applyBorder="1" applyAlignment="1">
      <alignment horizontal="right" vertical="top"/>
    </xf>
    <xf numFmtId="49" fontId="8" fillId="3" borderId="1" xfId="0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textRotation="180"/>
    </xf>
    <xf numFmtId="49" fontId="8" fillId="2" borderId="3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right"/>
    </xf>
    <xf numFmtId="49" fontId="6" fillId="7" borderId="1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3" borderId="7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right" vertical="top"/>
    </xf>
    <xf numFmtId="49" fontId="8" fillId="2" borderId="7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right" vertical="top"/>
    </xf>
    <xf numFmtId="49" fontId="8" fillId="2" borderId="8" xfId="0" applyNumberFormat="1" applyFont="1" applyFill="1" applyBorder="1" applyAlignment="1">
      <alignment horizontal="right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textRotation="180"/>
    </xf>
    <xf numFmtId="0" fontId="0" fillId="0" borderId="4" xfId="0" applyBorder="1" applyAlignment="1">
      <alignment horizontal="center" vertical="top" textRotation="180"/>
    </xf>
    <xf numFmtId="0" fontId="0" fillId="0" borderId="5" xfId="0" applyBorder="1" applyAlignment="1">
      <alignment horizontal="center" vertical="top" textRotation="180"/>
    </xf>
    <xf numFmtId="49" fontId="8" fillId="3" borderId="7" xfId="0" applyNumberFormat="1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textRotation="90"/>
    </xf>
    <xf numFmtId="49" fontId="8" fillId="2" borderId="4" xfId="0" applyNumberFormat="1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textRotation="180"/>
    </xf>
    <xf numFmtId="49" fontId="4" fillId="0" borderId="5" xfId="0" applyNumberFormat="1" applyFont="1" applyBorder="1" applyAlignment="1">
      <alignment horizontal="center" vertical="top" textRotation="180"/>
    </xf>
    <xf numFmtId="0" fontId="8" fillId="2" borderId="1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12" borderId="3" xfId="0" applyNumberFormat="1" applyFont="1" applyFill="1" applyBorder="1" applyAlignment="1">
      <alignment horizontal="center" vertical="top"/>
    </xf>
    <xf numFmtId="49" fontId="8" fillId="12" borderId="4" xfId="0" applyNumberFormat="1" applyFont="1" applyFill="1" applyBorder="1" applyAlignment="1">
      <alignment horizontal="center" vertical="top"/>
    </xf>
    <xf numFmtId="49" fontId="8" fillId="12" borderId="5" xfId="0" applyNumberFormat="1" applyFont="1" applyFill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3"/>
  <sheetViews>
    <sheetView tabSelected="1" topLeftCell="A94" zoomScale="130" zoomScaleNormal="130" workbookViewId="0">
      <selection activeCell="Q99" sqref="Q99"/>
    </sheetView>
  </sheetViews>
  <sheetFormatPr defaultRowHeight="12.75" x14ac:dyDescent="0.2"/>
  <cols>
    <col min="2" max="2" width="4.7109375" customWidth="1"/>
    <col min="3" max="3" width="3.85546875" customWidth="1"/>
    <col min="4" max="4" width="4" customWidth="1"/>
    <col min="5" max="5" width="20.140625" customWidth="1"/>
    <col min="6" max="6" width="6.42578125" customWidth="1"/>
    <col min="7" max="7" width="8.140625" customWidth="1"/>
    <col min="8" max="8" width="8.42578125" customWidth="1"/>
    <col min="9" max="9" width="8.5703125" customWidth="1"/>
    <col min="10" max="10" width="7.28515625" customWidth="1"/>
    <col min="11" max="11" width="9.7109375" customWidth="1"/>
    <col min="12" max="12" width="6.7109375" customWidth="1"/>
    <col min="13" max="13" width="17.42578125" customWidth="1"/>
    <col min="14" max="14" width="7.140625" customWidth="1"/>
    <col min="15" max="15" width="7.85546875" customWidth="1"/>
    <col min="16" max="16" width="8.140625" customWidth="1"/>
  </cols>
  <sheetData>
    <row r="1" spans="2:19" ht="17.85000000000000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23"/>
      <c r="M1" s="123"/>
      <c r="N1" s="123"/>
      <c r="O1" s="123"/>
      <c r="P1" s="123"/>
    </row>
    <row r="2" spans="2:19" ht="0.75" customHeight="1" x14ac:dyDescent="0.2"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19" ht="22.5" customHeight="1" x14ac:dyDescent="0.2">
      <c r="B3" s="135" t="s">
        <v>82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41"/>
      <c r="P3" s="41"/>
    </row>
    <row r="4" spans="2:19" ht="16.5" customHeight="1" x14ac:dyDescent="0.2">
      <c r="B4" s="135" t="s">
        <v>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9" ht="21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O5" s="136" t="s">
        <v>11</v>
      </c>
      <c r="P5" s="136"/>
      <c r="S5" s="23"/>
    </row>
    <row r="6" spans="2:19" ht="41.25" customHeight="1" x14ac:dyDescent="0.2">
      <c r="B6" s="124" t="s">
        <v>1</v>
      </c>
      <c r="C6" s="124" t="s">
        <v>2</v>
      </c>
      <c r="D6" s="124" t="s">
        <v>3</v>
      </c>
      <c r="E6" s="125" t="s">
        <v>4</v>
      </c>
      <c r="F6" s="124" t="s">
        <v>5</v>
      </c>
      <c r="G6" s="124" t="s">
        <v>6</v>
      </c>
      <c r="H6" s="126" t="s">
        <v>49</v>
      </c>
      <c r="I6" s="129" t="s">
        <v>83</v>
      </c>
      <c r="J6" s="129" t="s">
        <v>84</v>
      </c>
      <c r="K6" s="124" t="s">
        <v>46</v>
      </c>
      <c r="L6" s="124" t="s">
        <v>85</v>
      </c>
      <c r="M6" s="125" t="s">
        <v>7</v>
      </c>
      <c r="N6" s="125"/>
      <c r="O6" s="125"/>
      <c r="P6" s="125"/>
    </row>
    <row r="7" spans="2:19" ht="33" customHeight="1" x14ac:dyDescent="0.2">
      <c r="B7" s="124"/>
      <c r="C7" s="124"/>
      <c r="D7" s="124"/>
      <c r="E7" s="125"/>
      <c r="F7" s="124"/>
      <c r="G7" s="124"/>
      <c r="H7" s="127"/>
      <c r="I7" s="130"/>
      <c r="J7" s="130"/>
      <c r="K7" s="124"/>
      <c r="L7" s="124"/>
      <c r="M7" s="159" t="s">
        <v>8</v>
      </c>
      <c r="N7" s="132" t="s">
        <v>9</v>
      </c>
      <c r="O7" s="132"/>
      <c r="P7" s="132"/>
    </row>
    <row r="8" spans="2:19" ht="50.25" customHeight="1" x14ac:dyDescent="0.2">
      <c r="B8" s="124"/>
      <c r="C8" s="124"/>
      <c r="D8" s="124"/>
      <c r="E8" s="125"/>
      <c r="F8" s="124"/>
      <c r="G8" s="124"/>
      <c r="H8" s="128"/>
      <c r="I8" s="131"/>
      <c r="J8" s="131"/>
      <c r="K8" s="124"/>
      <c r="L8" s="124"/>
      <c r="M8" s="159"/>
      <c r="N8" s="5" t="s">
        <v>47</v>
      </c>
      <c r="O8" s="5" t="s">
        <v>48</v>
      </c>
      <c r="P8" s="5" t="s">
        <v>86</v>
      </c>
    </row>
    <row r="9" spans="2:19" ht="14.1" customHeight="1" x14ac:dyDescent="0.2">
      <c r="B9" s="137" t="s">
        <v>45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2:19" ht="19.350000000000001" customHeight="1" x14ac:dyDescent="0.2">
      <c r="B10" s="138" t="s">
        <v>52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</row>
    <row r="11" spans="2:19" ht="16.5" customHeight="1" x14ac:dyDescent="0.2">
      <c r="B11" s="49" t="s">
        <v>10</v>
      </c>
      <c r="C11" s="170" t="s">
        <v>53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2:19" ht="18.399999999999999" customHeight="1" x14ac:dyDescent="0.2">
      <c r="B12" s="49" t="s">
        <v>10</v>
      </c>
      <c r="C12" s="50" t="s">
        <v>10</v>
      </c>
      <c r="D12" s="114" t="s">
        <v>117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2:19" s="88" customFormat="1" ht="28.5" customHeight="1" x14ac:dyDescent="0.2">
      <c r="B13" s="120" t="s">
        <v>10</v>
      </c>
      <c r="C13" s="148" t="s">
        <v>10</v>
      </c>
      <c r="D13" s="149" t="s">
        <v>10</v>
      </c>
      <c r="E13" s="171" t="s">
        <v>124</v>
      </c>
      <c r="F13" s="174"/>
      <c r="G13" s="92" t="s">
        <v>112</v>
      </c>
      <c r="H13" s="95">
        <v>122.7</v>
      </c>
      <c r="I13" s="95">
        <v>112.4</v>
      </c>
      <c r="J13" s="87"/>
      <c r="K13" s="95">
        <v>118.1</v>
      </c>
      <c r="L13" s="95">
        <v>126.6</v>
      </c>
      <c r="M13" s="89" t="s">
        <v>126</v>
      </c>
      <c r="N13" s="90" t="s">
        <v>125</v>
      </c>
      <c r="O13" s="90" t="s">
        <v>127</v>
      </c>
      <c r="P13" s="90" t="s">
        <v>127</v>
      </c>
    </row>
    <row r="14" spans="2:19" ht="12.75" customHeight="1" x14ac:dyDescent="0.2">
      <c r="B14" s="160"/>
      <c r="C14" s="162"/>
      <c r="D14" s="164"/>
      <c r="E14" s="172"/>
      <c r="F14" s="175"/>
      <c r="G14" s="91"/>
      <c r="H14" s="93"/>
      <c r="I14" s="93"/>
      <c r="J14" s="94"/>
      <c r="K14" s="93"/>
      <c r="L14" s="93"/>
      <c r="M14" s="54" t="s">
        <v>54</v>
      </c>
      <c r="N14" s="75">
        <v>6</v>
      </c>
      <c r="O14" s="75">
        <v>7</v>
      </c>
      <c r="P14" s="75">
        <v>7</v>
      </c>
    </row>
    <row r="15" spans="2:19" ht="12.75" customHeight="1" x14ac:dyDescent="0.2">
      <c r="B15" s="160"/>
      <c r="C15" s="162"/>
      <c r="D15" s="164"/>
      <c r="E15" s="172"/>
      <c r="F15" s="175"/>
      <c r="G15" s="8" t="s">
        <v>73</v>
      </c>
      <c r="H15" s="9">
        <v>174.7</v>
      </c>
      <c r="I15" s="9">
        <v>183.5</v>
      </c>
      <c r="J15" s="10"/>
      <c r="K15" s="9">
        <v>191.4</v>
      </c>
      <c r="L15" s="9">
        <v>205.6</v>
      </c>
      <c r="M15" s="54" t="s">
        <v>55</v>
      </c>
      <c r="N15" s="75">
        <v>135</v>
      </c>
      <c r="O15" s="75">
        <v>155</v>
      </c>
      <c r="P15" s="75">
        <v>155</v>
      </c>
    </row>
    <row r="16" spans="2:19" ht="23.25" customHeight="1" x14ac:dyDescent="0.2">
      <c r="B16" s="160"/>
      <c r="C16" s="162"/>
      <c r="D16" s="164"/>
      <c r="E16" s="172"/>
      <c r="F16" s="175"/>
      <c r="G16" s="8"/>
      <c r="H16" s="9"/>
      <c r="I16" s="9"/>
      <c r="J16" s="10"/>
      <c r="K16" s="9"/>
      <c r="L16" s="9"/>
      <c r="M16" s="57" t="s">
        <v>56</v>
      </c>
      <c r="N16" s="72">
        <v>50</v>
      </c>
      <c r="O16" s="72">
        <v>50</v>
      </c>
      <c r="P16" s="72">
        <v>50</v>
      </c>
    </row>
    <row r="17" spans="2:16" ht="18.75" customHeight="1" x14ac:dyDescent="0.2">
      <c r="B17" s="160"/>
      <c r="C17" s="162"/>
      <c r="D17" s="164"/>
      <c r="E17" s="172"/>
      <c r="F17" s="175"/>
      <c r="G17" s="8" t="s">
        <v>74</v>
      </c>
      <c r="H17" s="9">
        <v>56.7</v>
      </c>
      <c r="I17" s="9">
        <v>55.2</v>
      </c>
      <c r="J17" s="10"/>
      <c r="K17" s="9">
        <v>55</v>
      </c>
      <c r="L17" s="9">
        <v>60.9</v>
      </c>
      <c r="M17" s="57" t="s">
        <v>76</v>
      </c>
      <c r="N17" s="72">
        <v>100</v>
      </c>
      <c r="O17" s="72">
        <v>100</v>
      </c>
      <c r="P17" s="72">
        <v>100</v>
      </c>
    </row>
    <row r="18" spans="2:16" ht="16.5" customHeight="1" x14ac:dyDescent="0.2">
      <c r="B18" s="160"/>
      <c r="C18" s="162"/>
      <c r="D18" s="164"/>
      <c r="E18" s="172"/>
      <c r="F18" s="175"/>
      <c r="G18" s="11"/>
      <c r="H18" s="9"/>
      <c r="I18" s="9"/>
      <c r="J18" s="10"/>
      <c r="K18" s="9"/>
      <c r="L18" s="9"/>
      <c r="M18" s="57" t="s">
        <v>57</v>
      </c>
      <c r="N18" s="75">
        <v>6</v>
      </c>
      <c r="O18" s="75">
        <v>10</v>
      </c>
      <c r="P18" s="75">
        <v>10</v>
      </c>
    </row>
    <row r="19" spans="2:16" ht="15" customHeight="1" x14ac:dyDescent="0.2">
      <c r="B19" s="160"/>
      <c r="C19" s="162"/>
      <c r="D19" s="164"/>
      <c r="E19" s="172"/>
      <c r="F19" s="175"/>
      <c r="G19" s="8" t="s">
        <v>74</v>
      </c>
      <c r="H19" s="9">
        <v>1.5</v>
      </c>
      <c r="I19" s="9"/>
      <c r="J19" s="10"/>
      <c r="K19" s="9"/>
      <c r="L19" s="9"/>
      <c r="M19" s="57" t="s">
        <v>58</v>
      </c>
      <c r="N19" s="75">
        <v>1</v>
      </c>
      <c r="O19" s="75">
        <v>1</v>
      </c>
      <c r="P19" s="75">
        <v>1</v>
      </c>
    </row>
    <row r="20" spans="2:16" ht="16.5" customHeight="1" x14ac:dyDescent="0.2">
      <c r="B20" s="161"/>
      <c r="C20" s="163"/>
      <c r="D20" s="165"/>
      <c r="E20" s="173"/>
      <c r="F20" s="176"/>
      <c r="G20" s="12" t="s">
        <v>12</v>
      </c>
      <c r="H20" s="13">
        <f>+H13+H15+H17+H19</f>
        <v>355.59999999999997</v>
      </c>
      <c r="I20" s="13">
        <f>+I13+I15+I17+I19</f>
        <v>351.09999999999997</v>
      </c>
      <c r="J20" s="13">
        <f t="shared" ref="J20" si="0">+J14+J15+J17+J19</f>
        <v>0</v>
      </c>
      <c r="K20" s="13">
        <f>+K13+K15+K17+K19</f>
        <v>364.5</v>
      </c>
      <c r="L20" s="13">
        <f>+L13+L15+L17+L19</f>
        <v>393.09999999999997</v>
      </c>
      <c r="M20" s="58"/>
      <c r="N20" s="76"/>
      <c r="O20" s="76"/>
      <c r="P20" s="76"/>
    </row>
    <row r="21" spans="2:16" ht="12.75" customHeight="1" x14ac:dyDescent="0.2">
      <c r="B21" s="115" t="s">
        <v>10</v>
      </c>
      <c r="C21" s="116" t="s">
        <v>10</v>
      </c>
      <c r="D21" s="117" t="s">
        <v>50</v>
      </c>
      <c r="E21" s="118" t="s">
        <v>87</v>
      </c>
      <c r="F21" s="119"/>
      <c r="G21" s="8" t="s">
        <v>112</v>
      </c>
      <c r="H21" s="9">
        <v>1</v>
      </c>
      <c r="I21" s="9">
        <v>1</v>
      </c>
      <c r="J21" s="10"/>
      <c r="K21" s="9">
        <v>1</v>
      </c>
      <c r="L21" s="9">
        <v>1</v>
      </c>
      <c r="M21" s="57" t="s">
        <v>88</v>
      </c>
      <c r="N21" s="78">
        <v>150</v>
      </c>
      <c r="O21" s="78">
        <v>150</v>
      </c>
      <c r="P21" s="78">
        <v>150</v>
      </c>
    </row>
    <row r="22" spans="2:16" ht="16.5" customHeight="1" x14ac:dyDescent="0.2">
      <c r="B22" s="115"/>
      <c r="C22" s="116"/>
      <c r="D22" s="117"/>
      <c r="E22" s="118"/>
      <c r="F22" s="119"/>
      <c r="G22" s="11" t="s">
        <v>73</v>
      </c>
      <c r="H22" s="9">
        <v>1.4</v>
      </c>
      <c r="I22" s="9">
        <v>1</v>
      </c>
      <c r="J22" s="10"/>
      <c r="K22" s="9">
        <v>1.5</v>
      </c>
      <c r="L22" s="9">
        <v>1.5</v>
      </c>
      <c r="M22" s="57" t="s">
        <v>60</v>
      </c>
      <c r="N22" s="78">
        <v>16</v>
      </c>
      <c r="O22" s="78">
        <v>16</v>
      </c>
      <c r="P22" s="78">
        <v>16</v>
      </c>
    </row>
    <row r="23" spans="2:16" ht="17.25" customHeight="1" x14ac:dyDescent="0.2">
      <c r="B23" s="115"/>
      <c r="C23" s="116"/>
      <c r="D23" s="117"/>
      <c r="E23" s="118"/>
      <c r="F23" s="119"/>
      <c r="G23" s="8"/>
      <c r="H23" s="9"/>
      <c r="I23" s="9"/>
      <c r="J23" s="10"/>
      <c r="K23" s="9"/>
      <c r="L23" s="9"/>
      <c r="M23" s="57" t="s">
        <v>89</v>
      </c>
      <c r="N23" s="78">
        <v>11</v>
      </c>
      <c r="O23" s="78">
        <v>12</v>
      </c>
      <c r="P23" s="78">
        <v>12</v>
      </c>
    </row>
    <row r="24" spans="2:16" ht="27.75" customHeight="1" x14ac:dyDescent="0.2">
      <c r="B24" s="115"/>
      <c r="C24" s="116"/>
      <c r="D24" s="117"/>
      <c r="E24" s="118"/>
      <c r="F24" s="119"/>
      <c r="G24" s="8"/>
      <c r="H24" s="9"/>
      <c r="I24" s="9"/>
      <c r="J24" s="10"/>
      <c r="K24" s="9"/>
      <c r="L24" s="9"/>
      <c r="M24" s="57" t="s">
        <v>63</v>
      </c>
      <c r="N24" s="78">
        <v>200</v>
      </c>
      <c r="O24" s="78">
        <v>200</v>
      </c>
      <c r="P24" s="78">
        <v>200</v>
      </c>
    </row>
    <row r="25" spans="2:16" ht="16.5" customHeight="1" x14ac:dyDescent="0.2">
      <c r="B25" s="115"/>
      <c r="C25" s="116"/>
      <c r="D25" s="117"/>
      <c r="E25" s="118"/>
      <c r="F25" s="119"/>
      <c r="G25" s="12" t="s">
        <v>12</v>
      </c>
      <c r="H25" s="13">
        <f>+H21+H22</f>
        <v>2.4</v>
      </c>
      <c r="I25" s="13">
        <f t="shared" ref="I25:L25" si="1">+I21+I22</f>
        <v>2</v>
      </c>
      <c r="J25" s="13">
        <f t="shared" si="1"/>
        <v>0</v>
      </c>
      <c r="K25" s="13">
        <f t="shared" si="1"/>
        <v>2.5</v>
      </c>
      <c r="L25" s="13">
        <f t="shared" si="1"/>
        <v>2.5</v>
      </c>
      <c r="M25" s="14"/>
      <c r="N25" s="14"/>
      <c r="O25" s="14"/>
      <c r="P25" s="14"/>
    </row>
    <row r="26" spans="2:16" ht="21" customHeight="1" x14ac:dyDescent="0.2">
      <c r="B26" s="49" t="s">
        <v>10</v>
      </c>
      <c r="C26" s="15" t="s">
        <v>10</v>
      </c>
      <c r="D26" s="142" t="s">
        <v>13</v>
      </c>
      <c r="E26" s="143"/>
      <c r="F26" s="143"/>
      <c r="G26" s="144"/>
      <c r="H26" s="16">
        <v>358</v>
      </c>
      <c r="I26" s="16">
        <v>353.1</v>
      </c>
      <c r="J26" s="16">
        <v>0</v>
      </c>
      <c r="K26" s="16">
        <v>367</v>
      </c>
      <c r="L26" s="16">
        <v>395.6</v>
      </c>
      <c r="M26" s="17"/>
      <c r="N26" s="17"/>
      <c r="O26" s="17"/>
      <c r="P26" s="17"/>
    </row>
    <row r="27" spans="2:16" ht="18.399999999999999" customHeight="1" x14ac:dyDescent="0.2">
      <c r="B27" s="49" t="s">
        <v>10</v>
      </c>
      <c r="C27" s="50" t="s">
        <v>50</v>
      </c>
      <c r="D27" s="114" t="s">
        <v>128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2:16" ht="12.75" customHeight="1" x14ac:dyDescent="0.2">
      <c r="B28" s="115" t="s">
        <v>10</v>
      </c>
      <c r="C28" s="116" t="s">
        <v>50</v>
      </c>
      <c r="D28" s="117" t="s">
        <v>10</v>
      </c>
      <c r="E28" s="118" t="s">
        <v>90</v>
      </c>
      <c r="F28" s="119"/>
      <c r="G28" s="8" t="s">
        <v>112</v>
      </c>
      <c r="H28" s="9">
        <v>0.4</v>
      </c>
      <c r="I28" s="9">
        <v>0.4</v>
      </c>
      <c r="J28" s="10"/>
      <c r="K28" s="9">
        <v>0.4</v>
      </c>
      <c r="L28" s="9">
        <v>0.4</v>
      </c>
      <c r="M28" s="54" t="s">
        <v>61</v>
      </c>
      <c r="N28" s="75">
        <v>6</v>
      </c>
      <c r="O28" s="75">
        <v>6</v>
      </c>
      <c r="P28" s="75">
        <v>6</v>
      </c>
    </row>
    <row r="29" spans="2:16" ht="16.5" customHeight="1" x14ac:dyDescent="0.2">
      <c r="B29" s="115"/>
      <c r="C29" s="116"/>
      <c r="D29" s="117"/>
      <c r="E29" s="118"/>
      <c r="F29" s="119"/>
      <c r="G29" s="11"/>
      <c r="H29" s="9"/>
      <c r="I29" s="9"/>
      <c r="J29" s="10"/>
      <c r="K29" s="9"/>
      <c r="L29" s="9"/>
      <c r="M29" s="54" t="s">
        <v>62</v>
      </c>
      <c r="N29" s="75">
        <v>120</v>
      </c>
      <c r="O29" s="75">
        <v>140</v>
      </c>
      <c r="P29" s="75">
        <v>140</v>
      </c>
    </row>
    <row r="30" spans="2:16" ht="16.5" customHeight="1" x14ac:dyDescent="0.2">
      <c r="B30" s="115"/>
      <c r="C30" s="116"/>
      <c r="D30" s="117"/>
      <c r="E30" s="118"/>
      <c r="F30" s="119"/>
      <c r="G30" s="11"/>
      <c r="H30" s="9"/>
      <c r="I30" s="9"/>
      <c r="J30" s="10"/>
      <c r="K30" s="9"/>
      <c r="L30" s="9"/>
      <c r="M30" s="54" t="s">
        <v>60</v>
      </c>
      <c r="N30" s="75">
        <v>16</v>
      </c>
      <c r="O30" s="75">
        <v>16</v>
      </c>
      <c r="P30" s="75">
        <v>16</v>
      </c>
    </row>
    <row r="31" spans="2:16" ht="16.5" customHeight="1" x14ac:dyDescent="0.2">
      <c r="B31" s="115"/>
      <c r="C31" s="116"/>
      <c r="D31" s="117"/>
      <c r="E31" s="118"/>
      <c r="F31" s="119"/>
      <c r="G31" s="11"/>
      <c r="H31" s="9"/>
      <c r="I31" s="9"/>
      <c r="J31" s="10"/>
      <c r="K31" s="9"/>
      <c r="L31" s="9"/>
      <c r="M31" s="54" t="s">
        <v>102</v>
      </c>
      <c r="N31" s="75">
        <v>50</v>
      </c>
      <c r="O31" s="75">
        <v>60</v>
      </c>
      <c r="P31" s="75">
        <v>60</v>
      </c>
    </row>
    <row r="32" spans="2:16" ht="15" customHeight="1" x14ac:dyDescent="0.2">
      <c r="B32" s="115"/>
      <c r="C32" s="116"/>
      <c r="D32" s="117"/>
      <c r="E32" s="118"/>
      <c r="F32" s="119"/>
      <c r="G32" s="8" t="s">
        <v>74</v>
      </c>
      <c r="H32" s="9">
        <v>1</v>
      </c>
      <c r="I32" s="9">
        <v>1.1000000000000001</v>
      </c>
      <c r="J32" s="10"/>
      <c r="K32" s="9">
        <v>1.1000000000000001</v>
      </c>
      <c r="L32" s="9">
        <v>1.2</v>
      </c>
      <c r="M32" s="54" t="s">
        <v>78</v>
      </c>
      <c r="N32" s="75">
        <v>3</v>
      </c>
      <c r="O32" s="75">
        <v>4</v>
      </c>
      <c r="P32" s="75">
        <v>4</v>
      </c>
    </row>
    <row r="33" spans="2:16" ht="16.5" customHeight="1" x14ac:dyDescent="0.2">
      <c r="B33" s="115"/>
      <c r="C33" s="116"/>
      <c r="D33" s="117"/>
      <c r="E33" s="118"/>
      <c r="F33" s="119"/>
      <c r="G33" s="12" t="s">
        <v>12</v>
      </c>
      <c r="H33" s="13">
        <f>+H28+H32</f>
        <v>1.4</v>
      </c>
      <c r="I33" s="13">
        <f t="shared" ref="I33:L33" si="2">+I28+I32</f>
        <v>1.5</v>
      </c>
      <c r="J33" s="13">
        <f t="shared" si="2"/>
        <v>0</v>
      </c>
      <c r="K33" s="13">
        <f t="shared" si="2"/>
        <v>1.5</v>
      </c>
      <c r="L33" s="13">
        <f t="shared" si="2"/>
        <v>1.6</v>
      </c>
      <c r="M33" s="55"/>
      <c r="N33" s="76"/>
      <c r="O33" s="76"/>
      <c r="P33" s="76"/>
    </row>
    <row r="34" spans="2:16" ht="26.25" customHeight="1" x14ac:dyDescent="0.2">
      <c r="B34" s="120" t="s">
        <v>10</v>
      </c>
      <c r="C34" s="148" t="s">
        <v>50</v>
      </c>
      <c r="D34" s="149" t="s">
        <v>50</v>
      </c>
      <c r="E34" s="150" t="s">
        <v>100</v>
      </c>
      <c r="F34" s="153"/>
      <c r="G34" s="51" t="s">
        <v>112</v>
      </c>
      <c r="H34" s="52">
        <v>0.2</v>
      </c>
      <c r="I34" s="52">
        <v>0.6</v>
      </c>
      <c r="J34" s="13"/>
      <c r="K34" s="52">
        <v>0.6</v>
      </c>
      <c r="L34" s="52">
        <v>0.5</v>
      </c>
      <c r="M34" s="59" t="s">
        <v>91</v>
      </c>
      <c r="N34" s="77">
        <v>200</v>
      </c>
      <c r="O34" s="77">
        <v>100</v>
      </c>
      <c r="P34" s="77">
        <v>100</v>
      </c>
    </row>
    <row r="35" spans="2:16" ht="19.5" customHeight="1" x14ac:dyDescent="0.2">
      <c r="B35" s="160"/>
      <c r="C35" s="162"/>
      <c r="D35" s="164"/>
      <c r="E35" s="166"/>
      <c r="F35" s="168"/>
      <c r="G35" s="51"/>
      <c r="H35" s="52"/>
      <c r="I35" s="52"/>
      <c r="J35" s="13"/>
      <c r="K35" s="52"/>
      <c r="L35" s="52"/>
      <c r="M35" s="59" t="s">
        <v>79</v>
      </c>
      <c r="N35" s="77">
        <v>1</v>
      </c>
      <c r="O35" s="77">
        <v>1</v>
      </c>
      <c r="P35" s="77">
        <v>1</v>
      </c>
    </row>
    <row r="36" spans="2:16" ht="18.75" customHeight="1" x14ac:dyDescent="0.2">
      <c r="B36" s="160"/>
      <c r="C36" s="162"/>
      <c r="D36" s="164"/>
      <c r="E36" s="166"/>
      <c r="F36" s="168"/>
      <c r="G36" s="51" t="s">
        <v>74</v>
      </c>
      <c r="H36" s="52">
        <v>2</v>
      </c>
      <c r="I36" s="52">
        <v>0.2</v>
      </c>
      <c r="J36" s="13"/>
      <c r="K36" s="52">
        <v>0.8</v>
      </c>
      <c r="L36" s="52">
        <v>0.2</v>
      </c>
      <c r="M36" s="59" t="s">
        <v>92</v>
      </c>
      <c r="N36" s="77">
        <v>3</v>
      </c>
      <c r="O36" s="77">
        <v>3</v>
      </c>
      <c r="P36" s="77">
        <v>3</v>
      </c>
    </row>
    <row r="37" spans="2:16" ht="16.5" customHeight="1" x14ac:dyDescent="0.2">
      <c r="B37" s="160"/>
      <c r="C37" s="162"/>
      <c r="D37" s="164"/>
      <c r="E37" s="166"/>
      <c r="F37" s="168"/>
      <c r="G37" s="51"/>
      <c r="H37" s="52"/>
      <c r="I37" s="52"/>
      <c r="J37" s="13"/>
      <c r="K37" s="52"/>
      <c r="L37" s="52"/>
      <c r="M37" s="56" t="s">
        <v>93</v>
      </c>
      <c r="N37" s="77">
        <v>100</v>
      </c>
      <c r="O37" s="77">
        <v>100</v>
      </c>
      <c r="P37" s="77">
        <v>100</v>
      </c>
    </row>
    <row r="38" spans="2:16" ht="16.5" customHeight="1" x14ac:dyDescent="0.2">
      <c r="B38" s="161"/>
      <c r="C38" s="163"/>
      <c r="D38" s="165"/>
      <c r="E38" s="167"/>
      <c r="F38" s="169"/>
      <c r="G38" s="12" t="s">
        <v>12</v>
      </c>
      <c r="H38" s="13">
        <f>+H34+H36</f>
        <v>2.2000000000000002</v>
      </c>
      <c r="I38" s="13">
        <f t="shared" ref="I38:L38" si="3">+I34+I36</f>
        <v>0.8</v>
      </c>
      <c r="J38" s="13">
        <f t="shared" si="3"/>
        <v>0</v>
      </c>
      <c r="K38" s="13">
        <f t="shared" si="3"/>
        <v>1.4</v>
      </c>
      <c r="L38" s="13">
        <f t="shared" si="3"/>
        <v>0.7</v>
      </c>
      <c r="M38" s="55"/>
      <c r="N38" s="76"/>
      <c r="O38" s="76"/>
      <c r="P38" s="76"/>
    </row>
    <row r="39" spans="2:16" ht="16.5" customHeight="1" x14ac:dyDescent="0.2">
      <c r="B39" s="120" t="s">
        <v>10</v>
      </c>
      <c r="C39" s="148" t="s">
        <v>50</v>
      </c>
      <c r="D39" s="149" t="s">
        <v>51</v>
      </c>
      <c r="E39" s="150" t="s">
        <v>94</v>
      </c>
      <c r="F39" s="153"/>
      <c r="G39" s="51" t="s">
        <v>72</v>
      </c>
      <c r="H39" s="52">
        <v>5.7</v>
      </c>
      <c r="I39" s="52">
        <v>0</v>
      </c>
      <c r="J39" s="13"/>
      <c r="K39" s="52"/>
      <c r="L39" s="52"/>
      <c r="M39" s="56" t="s">
        <v>101</v>
      </c>
      <c r="N39" s="77">
        <v>2</v>
      </c>
      <c r="O39" s="77">
        <v>2</v>
      </c>
      <c r="P39" s="77">
        <v>2</v>
      </c>
    </row>
    <row r="40" spans="2:16" ht="16.5" customHeight="1" x14ac:dyDescent="0.2">
      <c r="B40" s="160"/>
      <c r="C40" s="162"/>
      <c r="D40" s="164"/>
      <c r="E40" s="166"/>
      <c r="F40" s="168"/>
      <c r="G40" s="51"/>
      <c r="H40" s="52"/>
      <c r="I40" s="52"/>
      <c r="J40" s="13"/>
      <c r="K40" s="52"/>
      <c r="L40" s="52"/>
      <c r="M40" s="56" t="s">
        <v>102</v>
      </c>
      <c r="N40" s="77">
        <v>30</v>
      </c>
      <c r="O40" s="77">
        <v>40</v>
      </c>
      <c r="P40" s="77">
        <v>50</v>
      </c>
    </row>
    <row r="41" spans="2:16" ht="16.5" customHeight="1" x14ac:dyDescent="0.2">
      <c r="B41" s="160"/>
      <c r="C41" s="162"/>
      <c r="D41" s="164"/>
      <c r="E41" s="166"/>
      <c r="F41" s="168"/>
      <c r="G41" s="51" t="s">
        <v>74</v>
      </c>
      <c r="H41" s="52">
        <v>1</v>
      </c>
      <c r="I41" s="52">
        <v>0.4</v>
      </c>
      <c r="J41" s="13"/>
      <c r="K41" s="52">
        <v>1.5</v>
      </c>
      <c r="L41" s="52">
        <v>1.2</v>
      </c>
      <c r="M41" s="56" t="s">
        <v>93</v>
      </c>
      <c r="N41" s="77">
        <v>100</v>
      </c>
      <c r="O41" s="77">
        <v>100</v>
      </c>
      <c r="P41" s="77">
        <v>100</v>
      </c>
    </row>
    <row r="42" spans="2:16" ht="16.5" customHeight="1" x14ac:dyDescent="0.2">
      <c r="B42" s="160"/>
      <c r="C42" s="162"/>
      <c r="D42" s="164"/>
      <c r="E42" s="166"/>
      <c r="F42" s="168"/>
      <c r="G42" s="51"/>
      <c r="H42" s="52"/>
      <c r="I42" s="52"/>
      <c r="J42" s="13"/>
      <c r="K42" s="52"/>
      <c r="L42" s="52"/>
      <c r="M42" s="56" t="s">
        <v>60</v>
      </c>
      <c r="N42" s="77">
        <v>16</v>
      </c>
      <c r="O42" s="77">
        <v>16</v>
      </c>
      <c r="P42" s="77">
        <v>16</v>
      </c>
    </row>
    <row r="43" spans="2:16" ht="16.5" customHeight="1" x14ac:dyDescent="0.2">
      <c r="B43" s="160"/>
      <c r="C43" s="162"/>
      <c r="D43" s="164"/>
      <c r="E43" s="166"/>
      <c r="F43" s="168"/>
      <c r="G43" s="51"/>
      <c r="H43" s="52"/>
      <c r="I43" s="52"/>
      <c r="J43" s="13"/>
      <c r="K43" s="52"/>
      <c r="L43" s="52"/>
      <c r="M43" s="56" t="s">
        <v>103</v>
      </c>
      <c r="N43" s="77">
        <v>1</v>
      </c>
      <c r="O43" s="77">
        <v>1</v>
      </c>
      <c r="P43" s="77">
        <v>1</v>
      </c>
    </row>
    <row r="44" spans="2:16" ht="16.5" customHeight="1" x14ac:dyDescent="0.2">
      <c r="B44" s="161"/>
      <c r="C44" s="163"/>
      <c r="D44" s="165"/>
      <c r="E44" s="167"/>
      <c r="F44" s="169"/>
      <c r="G44" s="12" t="s">
        <v>12</v>
      </c>
      <c r="H44" s="13">
        <f>+H39+H41</f>
        <v>6.7</v>
      </c>
      <c r="I44" s="13">
        <f t="shared" ref="I44:L44" si="4">+I39+I41</f>
        <v>0.4</v>
      </c>
      <c r="J44" s="13">
        <f t="shared" si="4"/>
        <v>0</v>
      </c>
      <c r="K44" s="13">
        <f t="shared" si="4"/>
        <v>1.5</v>
      </c>
      <c r="L44" s="13">
        <f t="shared" si="4"/>
        <v>1.2</v>
      </c>
      <c r="M44" s="55"/>
      <c r="N44" s="76"/>
      <c r="O44" s="76"/>
      <c r="P44" s="76"/>
    </row>
    <row r="45" spans="2:16" ht="19.5" customHeight="1" x14ac:dyDescent="0.2">
      <c r="B45" s="73" t="s">
        <v>10</v>
      </c>
      <c r="C45" s="15" t="s">
        <v>50</v>
      </c>
      <c r="D45" s="142" t="s">
        <v>13</v>
      </c>
      <c r="E45" s="143"/>
      <c r="F45" s="143"/>
      <c r="G45" s="144"/>
      <c r="H45" s="16">
        <f>+H33+H38+H44</f>
        <v>10.3</v>
      </c>
      <c r="I45" s="16">
        <f t="shared" ref="I45:L45" si="5">+I33+I38+I44</f>
        <v>2.6999999999999997</v>
      </c>
      <c r="J45" s="16">
        <f t="shared" si="5"/>
        <v>0</v>
      </c>
      <c r="K45" s="16">
        <f t="shared" si="5"/>
        <v>4.4000000000000004</v>
      </c>
      <c r="L45" s="16">
        <f t="shared" si="5"/>
        <v>3.5</v>
      </c>
      <c r="M45" s="17"/>
      <c r="N45" s="17"/>
      <c r="O45" s="17"/>
      <c r="P45" s="17"/>
    </row>
    <row r="46" spans="2:16" ht="18.399999999999999" customHeight="1" x14ac:dyDescent="0.2">
      <c r="B46" s="73" t="s">
        <v>10</v>
      </c>
      <c r="C46" s="74" t="s">
        <v>51</v>
      </c>
      <c r="D46" s="114" t="s">
        <v>118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</row>
    <row r="47" spans="2:16" ht="20.25" customHeight="1" x14ac:dyDescent="0.2">
      <c r="B47" s="120" t="s">
        <v>10</v>
      </c>
      <c r="C47" s="148" t="s">
        <v>51</v>
      </c>
      <c r="D47" s="149" t="s">
        <v>10</v>
      </c>
      <c r="E47" s="150" t="s">
        <v>95</v>
      </c>
      <c r="F47" s="153"/>
      <c r="G47" s="51" t="s">
        <v>113</v>
      </c>
      <c r="H47" s="52">
        <v>0.2</v>
      </c>
      <c r="I47" s="52">
        <v>0.2</v>
      </c>
      <c r="J47" s="13"/>
      <c r="K47" s="52">
        <v>0.2</v>
      </c>
      <c r="L47" s="52">
        <v>0.2</v>
      </c>
      <c r="M47" s="56" t="s">
        <v>54</v>
      </c>
      <c r="N47" s="77">
        <v>5</v>
      </c>
      <c r="O47" s="77">
        <v>6</v>
      </c>
      <c r="P47" s="77">
        <v>6</v>
      </c>
    </row>
    <row r="48" spans="2:16" ht="17.25" customHeight="1" x14ac:dyDescent="0.2">
      <c r="B48" s="160"/>
      <c r="C48" s="162"/>
      <c r="D48" s="164"/>
      <c r="E48" s="166"/>
      <c r="F48" s="168"/>
      <c r="G48" s="51" t="s">
        <v>73</v>
      </c>
      <c r="H48" s="52">
        <v>0.3</v>
      </c>
      <c r="I48" s="52"/>
      <c r="J48" s="13"/>
      <c r="K48" s="52"/>
      <c r="L48" s="52"/>
      <c r="M48" s="56" t="s">
        <v>55</v>
      </c>
      <c r="N48" s="77">
        <v>100</v>
      </c>
      <c r="O48" s="77">
        <v>120</v>
      </c>
      <c r="P48" s="77">
        <v>120</v>
      </c>
    </row>
    <row r="49" spans="2:16" ht="20.25" customHeight="1" x14ac:dyDescent="0.2">
      <c r="B49" s="160"/>
      <c r="C49" s="162"/>
      <c r="D49" s="164"/>
      <c r="E49" s="166"/>
      <c r="F49" s="168"/>
      <c r="G49" s="51"/>
      <c r="H49" s="52"/>
      <c r="I49" s="52"/>
      <c r="J49" s="13"/>
      <c r="K49" s="52"/>
      <c r="L49" s="52"/>
      <c r="M49" s="56" t="s">
        <v>57</v>
      </c>
      <c r="N49" s="77">
        <v>2</v>
      </c>
      <c r="O49" s="77">
        <v>2</v>
      </c>
      <c r="P49" s="77">
        <v>2</v>
      </c>
    </row>
    <row r="50" spans="2:16" ht="23.25" customHeight="1" x14ac:dyDescent="0.2">
      <c r="B50" s="160"/>
      <c r="C50" s="162"/>
      <c r="D50" s="164"/>
      <c r="E50" s="166"/>
      <c r="F50" s="168"/>
      <c r="G50" s="51" t="s">
        <v>73</v>
      </c>
      <c r="H50" s="52">
        <v>1.3</v>
      </c>
      <c r="I50" s="52"/>
      <c r="J50" s="13"/>
      <c r="K50" s="52"/>
      <c r="L50" s="52"/>
      <c r="M50" s="59" t="s">
        <v>104</v>
      </c>
      <c r="N50" s="77">
        <v>2</v>
      </c>
      <c r="O50" s="77">
        <v>2</v>
      </c>
      <c r="P50" s="77">
        <v>1</v>
      </c>
    </row>
    <row r="51" spans="2:16" ht="16.5" customHeight="1" x14ac:dyDescent="0.2">
      <c r="B51" s="160"/>
      <c r="C51" s="162"/>
      <c r="D51" s="164"/>
      <c r="E51" s="166"/>
      <c r="F51" s="168"/>
      <c r="G51" s="51" t="s">
        <v>74</v>
      </c>
      <c r="H51" s="52">
        <v>1.9</v>
      </c>
      <c r="I51" s="52">
        <v>0.8</v>
      </c>
      <c r="J51" s="13"/>
      <c r="K51" s="52">
        <v>0.9</v>
      </c>
      <c r="L51" s="52">
        <v>0.9</v>
      </c>
      <c r="M51" s="56" t="s">
        <v>93</v>
      </c>
      <c r="N51" s="77">
        <v>60</v>
      </c>
      <c r="O51" s="77">
        <v>60</v>
      </c>
      <c r="P51" s="77">
        <v>60</v>
      </c>
    </row>
    <row r="52" spans="2:16" ht="16.5" customHeight="1" x14ac:dyDescent="0.2">
      <c r="B52" s="161"/>
      <c r="C52" s="163"/>
      <c r="D52" s="165"/>
      <c r="E52" s="167"/>
      <c r="F52" s="169"/>
      <c r="G52" s="12" t="s">
        <v>12</v>
      </c>
      <c r="H52" s="13">
        <f>+H47+H48+H50+H51</f>
        <v>3.7</v>
      </c>
      <c r="I52" s="13">
        <f t="shared" ref="I52:L52" si="6">+I47+I48+I50+I51</f>
        <v>1</v>
      </c>
      <c r="J52" s="13">
        <f t="shared" si="6"/>
        <v>0</v>
      </c>
      <c r="K52" s="13">
        <f t="shared" si="6"/>
        <v>1.1000000000000001</v>
      </c>
      <c r="L52" s="13">
        <f t="shared" si="6"/>
        <v>1.1000000000000001</v>
      </c>
      <c r="M52" s="55"/>
      <c r="N52" s="76"/>
      <c r="O52" s="76"/>
      <c r="P52" s="76"/>
    </row>
    <row r="53" spans="2:16" ht="21.75" customHeight="1" x14ac:dyDescent="0.2">
      <c r="B53" s="120" t="s">
        <v>10</v>
      </c>
      <c r="C53" s="148" t="s">
        <v>51</v>
      </c>
      <c r="D53" s="149" t="s">
        <v>50</v>
      </c>
      <c r="E53" s="150" t="s">
        <v>129</v>
      </c>
      <c r="F53" s="153"/>
      <c r="G53" s="51" t="s">
        <v>112</v>
      </c>
      <c r="H53" s="52">
        <v>0.1</v>
      </c>
      <c r="I53" s="52">
        <v>1.5</v>
      </c>
      <c r="J53" s="53"/>
      <c r="K53" s="52">
        <v>1.5</v>
      </c>
      <c r="L53" s="52">
        <v>1.5</v>
      </c>
      <c r="M53" s="59" t="s">
        <v>96</v>
      </c>
      <c r="N53" s="77">
        <v>2</v>
      </c>
      <c r="O53" s="77">
        <v>2</v>
      </c>
      <c r="P53" s="77">
        <v>2</v>
      </c>
    </row>
    <row r="54" spans="2:16" ht="21.75" customHeight="1" x14ac:dyDescent="0.2">
      <c r="B54" s="160"/>
      <c r="C54" s="162"/>
      <c r="D54" s="164"/>
      <c r="E54" s="166"/>
      <c r="F54" s="168"/>
      <c r="G54" s="51"/>
      <c r="H54" s="52"/>
      <c r="I54" s="52"/>
      <c r="J54" s="53"/>
      <c r="K54" s="52"/>
      <c r="L54" s="52"/>
      <c r="M54" s="59" t="s">
        <v>80</v>
      </c>
      <c r="N54" s="77">
        <v>2</v>
      </c>
      <c r="O54" s="77">
        <v>2</v>
      </c>
      <c r="P54" s="77">
        <v>2</v>
      </c>
    </row>
    <row r="55" spans="2:16" ht="21.75" customHeight="1" x14ac:dyDescent="0.2">
      <c r="B55" s="160"/>
      <c r="C55" s="162"/>
      <c r="D55" s="164"/>
      <c r="E55" s="166"/>
      <c r="F55" s="168"/>
      <c r="G55" s="51"/>
      <c r="H55" s="52"/>
      <c r="I55" s="52"/>
      <c r="J55" s="53"/>
      <c r="K55" s="52"/>
      <c r="L55" s="52"/>
      <c r="M55" s="59" t="s">
        <v>77</v>
      </c>
      <c r="N55" s="77">
        <v>400</v>
      </c>
      <c r="O55" s="77">
        <v>400</v>
      </c>
      <c r="P55" s="77">
        <v>400</v>
      </c>
    </row>
    <row r="56" spans="2:16" ht="21.75" customHeight="1" x14ac:dyDescent="0.2">
      <c r="B56" s="160"/>
      <c r="C56" s="162"/>
      <c r="D56" s="164"/>
      <c r="E56" s="166"/>
      <c r="F56" s="168"/>
      <c r="G56" s="51"/>
      <c r="H56" s="52"/>
      <c r="I56" s="52"/>
      <c r="J56" s="53"/>
      <c r="K56" s="52"/>
      <c r="L56" s="52"/>
      <c r="M56" s="59" t="s">
        <v>122</v>
      </c>
      <c r="N56" s="77">
        <v>3</v>
      </c>
      <c r="O56" s="77">
        <v>4</v>
      </c>
      <c r="P56" s="77">
        <v>4</v>
      </c>
    </row>
    <row r="57" spans="2:16" ht="21.75" customHeight="1" x14ac:dyDescent="0.2">
      <c r="B57" s="160"/>
      <c r="C57" s="162"/>
      <c r="D57" s="164"/>
      <c r="E57" s="166"/>
      <c r="F57" s="168"/>
      <c r="G57" s="51"/>
      <c r="H57" s="52"/>
      <c r="I57" s="52"/>
      <c r="J57" s="53"/>
      <c r="K57" s="52"/>
      <c r="L57" s="52"/>
      <c r="M57" s="59" t="s">
        <v>59</v>
      </c>
      <c r="N57" s="77">
        <v>1</v>
      </c>
      <c r="O57" s="77">
        <v>1</v>
      </c>
      <c r="P57" s="77">
        <v>1</v>
      </c>
    </row>
    <row r="58" spans="2:16" ht="21.75" customHeight="1" x14ac:dyDescent="0.2">
      <c r="B58" s="160"/>
      <c r="C58" s="162"/>
      <c r="D58" s="164"/>
      <c r="E58" s="166"/>
      <c r="F58" s="168"/>
      <c r="G58" s="51"/>
      <c r="H58" s="52"/>
      <c r="I58" s="52"/>
      <c r="J58" s="53"/>
      <c r="K58" s="52"/>
      <c r="L58" s="52"/>
      <c r="M58" s="59" t="s">
        <v>121</v>
      </c>
      <c r="N58" s="77">
        <v>200</v>
      </c>
      <c r="O58" s="77">
        <v>0</v>
      </c>
      <c r="P58" s="77">
        <v>0</v>
      </c>
    </row>
    <row r="59" spans="2:16" ht="18" customHeight="1" x14ac:dyDescent="0.2">
      <c r="B59" s="122"/>
      <c r="C59" s="122"/>
      <c r="D59" s="122"/>
      <c r="E59" s="152"/>
      <c r="F59" s="155"/>
      <c r="G59" s="12" t="s">
        <v>12</v>
      </c>
      <c r="H59" s="13">
        <f>+H53</f>
        <v>0.1</v>
      </c>
      <c r="I59" s="13">
        <f>+I53</f>
        <v>1.5</v>
      </c>
      <c r="J59" s="13">
        <f>+J53</f>
        <v>0</v>
      </c>
      <c r="K59" s="13">
        <f>+K53</f>
        <v>1.5</v>
      </c>
      <c r="L59" s="13">
        <f>+L53</f>
        <v>1.5</v>
      </c>
      <c r="M59" s="55"/>
      <c r="N59" s="76"/>
      <c r="O59" s="76"/>
      <c r="P59" s="76"/>
    </row>
    <row r="60" spans="2:16" ht="19.5" customHeight="1" x14ac:dyDescent="0.2">
      <c r="B60" s="82" t="s">
        <v>10</v>
      </c>
      <c r="C60" s="15" t="s">
        <v>51</v>
      </c>
      <c r="D60" s="142" t="s">
        <v>13</v>
      </c>
      <c r="E60" s="143"/>
      <c r="F60" s="143"/>
      <c r="G60" s="144"/>
      <c r="H60" s="16">
        <f>+H52+H59</f>
        <v>3.8000000000000003</v>
      </c>
      <c r="I60" s="16">
        <f>+I52+I59</f>
        <v>2.5</v>
      </c>
      <c r="J60" s="16">
        <f>+J52+J59</f>
        <v>0</v>
      </c>
      <c r="K60" s="16">
        <f>+K52+K59</f>
        <v>2.6</v>
      </c>
      <c r="L60" s="16">
        <f>+L52+L59</f>
        <v>2.6</v>
      </c>
      <c r="M60" s="17"/>
      <c r="N60" s="17"/>
      <c r="O60" s="17"/>
      <c r="P60" s="17"/>
    </row>
    <row r="61" spans="2:16" ht="15" customHeight="1" x14ac:dyDescent="0.2">
      <c r="B61" s="82" t="s">
        <v>10</v>
      </c>
      <c r="C61" s="82"/>
      <c r="D61" s="145" t="s">
        <v>14</v>
      </c>
      <c r="E61" s="146"/>
      <c r="F61" s="146"/>
      <c r="G61" s="147"/>
      <c r="H61" s="18">
        <f>+H26+H45+H60</f>
        <v>372.1</v>
      </c>
      <c r="I61" s="18">
        <f>+I26+I45+I60</f>
        <v>358.3</v>
      </c>
      <c r="J61" s="18">
        <f>+J26+J45+J60</f>
        <v>0</v>
      </c>
      <c r="K61" s="18">
        <f>+K26+K45+K60</f>
        <v>374</v>
      </c>
      <c r="L61" s="18">
        <f>+L26+L45+L60</f>
        <v>401.70000000000005</v>
      </c>
      <c r="M61" s="19"/>
      <c r="N61" s="19"/>
      <c r="O61" s="19"/>
      <c r="P61" s="19"/>
    </row>
    <row r="62" spans="2:16" ht="15.95" customHeight="1" x14ac:dyDescent="0.2">
      <c r="B62" s="82" t="s">
        <v>50</v>
      </c>
      <c r="C62" s="139" t="s">
        <v>130</v>
      </c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1"/>
    </row>
    <row r="63" spans="2:16" ht="18.399999999999999" customHeight="1" x14ac:dyDescent="0.2">
      <c r="B63" s="70" t="s">
        <v>50</v>
      </c>
      <c r="C63" s="71" t="s">
        <v>10</v>
      </c>
      <c r="D63" s="156" t="s">
        <v>123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8"/>
    </row>
    <row r="64" spans="2:16" ht="27" customHeight="1" x14ac:dyDescent="0.2">
      <c r="B64" s="120" t="s">
        <v>50</v>
      </c>
      <c r="C64" s="148" t="s">
        <v>10</v>
      </c>
      <c r="D64" s="149" t="s">
        <v>10</v>
      </c>
      <c r="E64" s="150" t="s">
        <v>64</v>
      </c>
      <c r="F64" s="153"/>
      <c r="G64" s="8" t="s">
        <v>73</v>
      </c>
      <c r="H64" s="9">
        <v>0.1</v>
      </c>
      <c r="I64" s="9">
        <v>0.5</v>
      </c>
      <c r="J64" s="10"/>
      <c r="K64" s="9">
        <v>0.7</v>
      </c>
      <c r="L64" s="9">
        <v>0.7</v>
      </c>
      <c r="M64" s="57" t="s">
        <v>119</v>
      </c>
      <c r="N64" s="75">
        <v>100</v>
      </c>
      <c r="O64" s="75">
        <v>100</v>
      </c>
      <c r="P64" s="75">
        <v>100</v>
      </c>
    </row>
    <row r="65" spans="2:16" ht="23.25" customHeight="1" x14ac:dyDescent="0.2">
      <c r="B65" s="160"/>
      <c r="C65" s="162"/>
      <c r="D65" s="164"/>
      <c r="E65" s="166"/>
      <c r="F65" s="168"/>
      <c r="G65" s="11"/>
      <c r="H65" s="9"/>
      <c r="I65" s="9"/>
      <c r="J65" s="10"/>
      <c r="K65" s="9"/>
      <c r="L65" s="9"/>
      <c r="M65" s="57" t="s">
        <v>120</v>
      </c>
      <c r="N65" s="75">
        <v>100</v>
      </c>
      <c r="O65" s="75">
        <v>100</v>
      </c>
      <c r="P65" s="75">
        <v>100</v>
      </c>
    </row>
    <row r="66" spans="2:16" ht="16.5" customHeight="1" x14ac:dyDescent="0.2">
      <c r="B66" s="161"/>
      <c r="C66" s="163"/>
      <c r="D66" s="165"/>
      <c r="E66" s="167"/>
      <c r="F66" s="169"/>
      <c r="G66" s="12" t="s">
        <v>12</v>
      </c>
      <c r="H66" s="13">
        <f>+H64</f>
        <v>0.1</v>
      </c>
      <c r="I66" s="13">
        <f t="shared" ref="I66:L66" si="7">+I64</f>
        <v>0.5</v>
      </c>
      <c r="J66" s="13">
        <f t="shared" si="7"/>
        <v>0</v>
      </c>
      <c r="K66" s="13">
        <f t="shared" si="7"/>
        <v>0.7</v>
      </c>
      <c r="L66" s="13">
        <f t="shared" si="7"/>
        <v>0.7</v>
      </c>
      <c r="M66" s="60"/>
      <c r="N66" s="76"/>
      <c r="O66" s="76"/>
      <c r="P66" s="76"/>
    </row>
    <row r="67" spans="2:16" ht="25.5" customHeight="1" x14ac:dyDescent="0.2">
      <c r="B67" s="120" t="s">
        <v>50</v>
      </c>
      <c r="C67" s="148" t="s">
        <v>10</v>
      </c>
      <c r="D67" s="149" t="s">
        <v>50</v>
      </c>
      <c r="E67" s="150" t="s">
        <v>97</v>
      </c>
      <c r="F67" s="153"/>
      <c r="G67" s="51" t="s">
        <v>115</v>
      </c>
      <c r="H67" s="66"/>
      <c r="I67" s="52">
        <v>91.4</v>
      </c>
      <c r="J67" s="53"/>
      <c r="K67" s="52"/>
      <c r="L67" s="52"/>
      <c r="M67" s="59" t="s">
        <v>98</v>
      </c>
      <c r="N67" s="77">
        <v>100</v>
      </c>
      <c r="O67" s="77">
        <v>0</v>
      </c>
      <c r="P67" s="77">
        <v>0</v>
      </c>
    </row>
    <row r="68" spans="2:16" ht="16.5" customHeight="1" x14ac:dyDescent="0.2">
      <c r="B68" s="161"/>
      <c r="C68" s="163"/>
      <c r="D68" s="165"/>
      <c r="E68" s="167"/>
      <c r="F68" s="169"/>
      <c r="G68" s="12" t="s">
        <v>12</v>
      </c>
      <c r="H68" s="13">
        <f>+H67</f>
        <v>0</v>
      </c>
      <c r="I68" s="13">
        <f t="shared" ref="I68:L68" si="8">+I67</f>
        <v>91.4</v>
      </c>
      <c r="J68" s="13">
        <f t="shared" si="8"/>
        <v>0</v>
      </c>
      <c r="K68" s="13">
        <f t="shared" si="8"/>
        <v>0</v>
      </c>
      <c r="L68" s="13">
        <f t="shared" si="8"/>
        <v>0</v>
      </c>
      <c r="M68" s="60"/>
      <c r="N68" s="76"/>
      <c r="O68" s="76"/>
      <c r="P68" s="76"/>
    </row>
    <row r="69" spans="2:16" ht="24" customHeight="1" x14ac:dyDescent="0.2">
      <c r="B69" s="115" t="s">
        <v>50</v>
      </c>
      <c r="C69" s="116" t="s">
        <v>10</v>
      </c>
      <c r="D69" s="117" t="s">
        <v>51</v>
      </c>
      <c r="E69" s="118" t="s">
        <v>131</v>
      </c>
      <c r="F69" s="119"/>
      <c r="G69" s="67" t="s">
        <v>115</v>
      </c>
      <c r="H69" s="9">
        <v>103.5</v>
      </c>
      <c r="I69" s="9">
        <v>400</v>
      </c>
      <c r="J69" s="10"/>
      <c r="K69" s="9">
        <v>100</v>
      </c>
      <c r="L69" s="9"/>
      <c r="M69" s="57" t="s">
        <v>132</v>
      </c>
      <c r="N69" s="75">
        <v>10</v>
      </c>
      <c r="O69" s="75">
        <v>60</v>
      </c>
      <c r="P69" s="75">
        <v>0</v>
      </c>
    </row>
    <row r="70" spans="2:16" ht="16.5" customHeight="1" x14ac:dyDescent="0.2">
      <c r="B70" s="115"/>
      <c r="C70" s="116"/>
      <c r="D70" s="117"/>
      <c r="E70" s="118"/>
      <c r="F70" s="119"/>
      <c r="G70" s="68" t="s">
        <v>74</v>
      </c>
      <c r="H70" s="9"/>
      <c r="I70" s="9"/>
      <c r="J70" s="10"/>
      <c r="K70" s="9">
        <v>2</v>
      </c>
      <c r="L70" s="9"/>
      <c r="M70" s="57"/>
      <c r="N70" s="75"/>
      <c r="O70" s="75"/>
      <c r="P70" s="75"/>
    </row>
    <row r="71" spans="2:16" ht="16.5" customHeight="1" x14ac:dyDescent="0.2">
      <c r="B71" s="115"/>
      <c r="C71" s="116"/>
      <c r="D71" s="117"/>
      <c r="E71" s="118"/>
      <c r="F71" s="119"/>
      <c r="G71" s="12" t="s">
        <v>12</v>
      </c>
      <c r="H71" s="13">
        <f>+H69+H70</f>
        <v>103.5</v>
      </c>
      <c r="I71" s="13">
        <f t="shared" ref="I71:L71" si="9">+I69+I70</f>
        <v>400</v>
      </c>
      <c r="J71" s="13">
        <f t="shared" si="9"/>
        <v>0</v>
      </c>
      <c r="K71" s="13">
        <f t="shared" si="9"/>
        <v>102</v>
      </c>
      <c r="L71" s="13">
        <f t="shared" si="9"/>
        <v>0</v>
      </c>
      <c r="M71" s="14"/>
      <c r="N71" s="14"/>
      <c r="O71" s="14"/>
      <c r="P71" s="14"/>
    </row>
    <row r="72" spans="2:16" ht="19.5" customHeight="1" x14ac:dyDescent="0.2">
      <c r="B72" s="49" t="s">
        <v>50</v>
      </c>
      <c r="C72" s="15" t="s">
        <v>10</v>
      </c>
      <c r="D72" s="142" t="s">
        <v>13</v>
      </c>
      <c r="E72" s="143"/>
      <c r="F72" s="143"/>
      <c r="G72" s="144"/>
      <c r="H72" s="16">
        <f>+H66+H68+H71</f>
        <v>103.6</v>
      </c>
      <c r="I72" s="16">
        <f t="shared" ref="I72:L72" si="10">+I66+I68+I71</f>
        <v>491.9</v>
      </c>
      <c r="J72" s="16">
        <f t="shared" si="10"/>
        <v>0</v>
      </c>
      <c r="K72" s="16">
        <f t="shared" si="10"/>
        <v>102.7</v>
      </c>
      <c r="L72" s="16">
        <f t="shared" si="10"/>
        <v>0.7</v>
      </c>
      <c r="M72" s="17"/>
      <c r="N72" s="17"/>
      <c r="O72" s="17"/>
      <c r="P72" s="17"/>
    </row>
    <row r="73" spans="2:16" ht="18.399999999999999" customHeight="1" x14ac:dyDescent="0.2">
      <c r="B73" s="6" t="s">
        <v>50</v>
      </c>
      <c r="C73" s="7" t="s">
        <v>50</v>
      </c>
      <c r="D73" s="114" t="s">
        <v>99</v>
      </c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</row>
    <row r="74" spans="2:16" ht="22.5" customHeight="1" x14ac:dyDescent="0.2">
      <c r="B74" s="115" t="s">
        <v>50</v>
      </c>
      <c r="C74" s="116" t="s">
        <v>50</v>
      </c>
      <c r="D74" s="117" t="s">
        <v>10</v>
      </c>
      <c r="E74" s="118" t="s">
        <v>105</v>
      </c>
      <c r="F74" s="119"/>
      <c r="G74" s="11" t="s">
        <v>74</v>
      </c>
      <c r="H74" s="9">
        <v>3</v>
      </c>
      <c r="I74" s="9">
        <v>3.1</v>
      </c>
      <c r="J74" s="10"/>
      <c r="K74" s="62">
        <v>2.5</v>
      </c>
      <c r="L74" s="62">
        <v>3.8</v>
      </c>
      <c r="M74" s="57" t="s">
        <v>66</v>
      </c>
      <c r="N74" s="79">
        <v>7</v>
      </c>
      <c r="O74" s="79">
        <v>7</v>
      </c>
      <c r="P74" s="79">
        <v>7</v>
      </c>
    </row>
    <row r="75" spans="2:16" ht="24" customHeight="1" x14ac:dyDescent="0.2">
      <c r="B75" s="115"/>
      <c r="C75" s="116"/>
      <c r="D75" s="117"/>
      <c r="E75" s="118"/>
      <c r="F75" s="119"/>
      <c r="G75" s="11"/>
      <c r="H75" s="9"/>
      <c r="I75" s="9"/>
      <c r="J75" s="10"/>
      <c r="K75" s="62"/>
      <c r="L75" s="62"/>
      <c r="M75" s="57" t="s">
        <v>67</v>
      </c>
      <c r="N75" s="79">
        <v>3</v>
      </c>
      <c r="O75" s="79">
        <v>3</v>
      </c>
      <c r="P75" s="79">
        <v>3</v>
      </c>
    </row>
    <row r="76" spans="2:16" ht="16.5" customHeight="1" x14ac:dyDescent="0.2">
      <c r="B76" s="115"/>
      <c r="C76" s="116"/>
      <c r="D76" s="117"/>
      <c r="E76" s="118"/>
      <c r="F76" s="119"/>
      <c r="G76" s="11"/>
      <c r="H76" s="9"/>
      <c r="I76" s="9"/>
      <c r="J76" s="10"/>
      <c r="K76" s="62"/>
      <c r="L76" s="62"/>
      <c r="M76" s="57" t="s">
        <v>68</v>
      </c>
      <c r="N76" s="79">
        <v>21</v>
      </c>
      <c r="O76" s="79">
        <v>21</v>
      </c>
      <c r="P76" s="79">
        <v>21</v>
      </c>
    </row>
    <row r="77" spans="2:16" ht="16.5" customHeight="1" x14ac:dyDescent="0.2">
      <c r="B77" s="115"/>
      <c r="C77" s="116"/>
      <c r="D77" s="117"/>
      <c r="E77" s="118"/>
      <c r="F77" s="119"/>
      <c r="G77" s="11"/>
      <c r="H77" s="9"/>
      <c r="I77" s="9"/>
      <c r="J77" s="10"/>
      <c r="K77" s="62"/>
      <c r="L77" s="62"/>
      <c r="M77" s="57" t="s">
        <v>69</v>
      </c>
      <c r="N77" s="79">
        <v>21</v>
      </c>
      <c r="O77" s="79">
        <v>21</v>
      </c>
      <c r="P77" s="79">
        <v>21</v>
      </c>
    </row>
    <row r="78" spans="2:16" ht="16.5" customHeight="1" x14ac:dyDescent="0.2">
      <c r="B78" s="115"/>
      <c r="C78" s="116"/>
      <c r="D78" s="117"/>
      <c r="E78" s="118"/>
      <c r="F78" s="119"/>
      <c r="G78" s="11"/>
      <c r="H78" s="9"/>
      <c r="I78" s="9"/>
      <c r="J78" s="10"/>
      <c r="K78" s="62"/>
      <c r="L78" s="62"/>
      <c r="M78" s="57" t="s">
        <v>70</v>
      </c>
      <c r="N78" s="79">
        <v>21</v>
      </c>
      <c r="O78" s="79">
        <v>21</v>
      </c>
      <c r="P78" s="79">
        <v>21</v>
      </c>
    </row>
    <row r="79" spans="2:16" ht="16.5" customHeight="1" x14ac:dyDescent="0.2">
      <c r="B79" s="115"/>
      <c r="C79" s="116"/>
      <c r="D79" s="117"/>
      <c r="E79" s="118"/>
      <c r="F79" s="119"/>
      <c r="G79" s="11"/>
      <c r="H79" s="9"/>
      <c r="I79" s="9"/>
      <c r="J79" s="10"/>
      <c r="K79" s="62"/>
      <c r="L79" s="62"/>
      <c r="M79" s="57" t="s">
        <v>116</v>
      </c>
      <c r="N79" s="79">
        <v>50</v>
      </c>
      <c r="O79" s="79">
        <v>50</v>
      </c>
      <c r="P79" s="79">
        <v>50</v>
      </c>
    </row>
    <row r="80" spans="2:16" ht="29.25" customHeight="1" x14ac:dyDescent="0.2">
      <c r="B80" s="115"/>
      <c r="C80" s="116"/>
      <c r="D80" s="117"/>
      <c r="E80" s="118"/>
      <c r="F80" s="119"/>
      <c r="G80" s="8" t="s">
        <v>73</v>
      </c>
      <c r="H80" s="9">
        <v>1.5</v>
      </c>
      <c r="I80" s="9">
        <v>1.2</v>
      </c>
      <c r="J80" s="10"/>
      <c r="K80" s="62">
        <v>1.8</v>
      </c>
      <c r="L80" s="62">
        <v>1</v>
      </c>
      <c r="M80" s="57" t="s">
        <v>106</v>
      </c>
      <c r="N80" s="79">
        <v>20</v>
      </c>
      <c r="O80" s="79">
        <v>20</v>
      </c>
      <c r="P80" s="79">
        <v>20</v>
      </c>
    </row>
    <row r="81" spans="2:17" ht="16.5" customHeight="1" x14ac:dyDescent="0.2">
      <c r="B81" s="115"/>
      <c r="C81" s="116"/>
      <c r="D81" s="117"/>
      <c r="E81" s="118"/>
      <c r="F81" s="119"/>
      <c r="G81" s="12" t="s">
        <v>12</v>
      </c>
      <c r="H81" s="13">
        <f>+H74+H80</f>
        <v>4.5</v>
      </c>
      <c r="I81" s="13">
        <f t="shared" ref="I81:L81" si="11">+I74+I80</f>
        <v>4.3</v>
      </c>
      <c r="J81" s="13">
        <f t="shared" si="11"/>
        <v>0</v>
      </c>
      <c r="K81" s="13">
        <f t="shared" si="11"/>
        <v>4.3</v>
      </c>
      <c r="L81" s="13">
        <f t="shared" si="11"/>
        <v>4.8</v>
      </c>
      <c r="M81" s="60"/>
      <c r="N81" s="80"/>
      <c r="O81" s="80"/>
      <c r="P81" s="80"/>
    </row>
    <row r="82" spans="2:17" ht="26.25" customHeight="1" x14ac:dyDescent="0.2">
      <c r="B82" s="120" t="s">
        <v>50</v>
      </c>
      <c r="C82" s="148" t="s">
        <v>50</v>
      </c>
      <c r="D82" s="149" t="s">
        <v>50</v>
      </c>
      <c r="E82" s="150" t="s">
        <v>65</v>
      </c>
      <c r="F82" s="153"/>
      <c r="G82" s="51" t="s">
        <v>75</v>
      </c>
      <c r="H82" s="52"/>
      <c r="I82" s="52"/>
      <c r="J82" s="53"/>
      <c r="K82" s="63"/>
      <c r="L82" s="63"/>
      <c r="M82" s="59" t="s">
        <v>133</v>
      </c>
      <c r="N82" s="81">
        <v>100</v>
      </c>
      <c r="O82" s="81">
        <v>0</v>
      </c>
      <c r="P82" s="81">
        <v>0</v>
      </c>
    </row>
    <row r="83" spans="2:17" ht="22.5" customHeight="1" x14ac:dyDescent="0.2">
      <c r="B83" s="121"/>
      <c r="C83" s="121"/>
      <c r="D83" s="121"/>
      <c r="E83" s="151"/>
      <c r="F83" s="154"/>
      <c r="G83" s="51" t="s">
        <v>81</v>
      </c>
      <c r="H83" s="52"/>
      <c r="I83" s="52">
        <v>124</v>
      </c>
      <c r="J83" s="53"/>
      <c r="K83" s="63"/>
      <c r="L83" s="63"/>
      <c r="M83" s="59" t="s">
        <v>71</v>
      </c>
      <c r="N83" s="81">
        <v>100</v>
      </c>
      <c r="O83" s="81">
        <v>0</v>
      </c>
      <c r="P83" s="81">
        <v>0</v>
      </c>
    </row>
    <row r="84" spans="2:17" ht="16.5" customHeight="1" x14ac:dyDescent="0.2">
      <c r="B84" s="122"/>
      <c r="C84" s="122"/>
      <c r="D84" s="122"/>
      <c r="E84" s="152"/>
      <c r="F84" s="155"/>
      <c r="G84" s="12" t="s">
        <v>12</v>
      </c>
      <c r="H84" s="13">
        <f>+H82+H83</f>
        <v>0</v>
      </c>
      <c r="I84" s="13">
        <f t="shared" ref="I84:L84" si="12">+I82+I83</f>
        <v>124</v>
      </c>
      <c r="J84" s="13">
        <f t="shared" si="12"/>
        <v>0</v>
      </c>
      <c r="K84" s="13">
        <f t="shared" si="12"/>
        <v>0</v>
      </c>
      <c r="L84" s="13">
        <f t="shared" si="12"/>
        <v>0</v>
      </c>
      <c r="M84" s="60"/>
      <c r="N84" s="80"/>
      <c r="O84" s="80"/>
      <c r="P84" s="80"/>
    </row>
    <row r="85" spans="2:17" ht="25.5" customHeight="1" x14ac:dyDescent="0.2">
      <c r="B85" s="120" t="s">
        <v>50</v>
      </c>
      <c r="C85" s="148" t="s">
        <v>50</v>
      </c>
      <c r="D85" s="149" t="s">
        <v>51</v>
      </c>
      <c r="E85" s="150" t="s">
        <v>111</v>
      </c>
      <c r="F85" s="153"/>
      <c r="G85" s="51" t="s">
        <v>81</v>
      </c>
      <c r="H85" s="52"/>
      <c r="I85" s="52">
        <v>10</v>
      </c>
      <c r="J85" s="53"/>
      <c r="K85" s="63">
        <v>10</v>
      </c>
      <c r="L85" s="63">
        <v>10</v>
      </c>
      <c r="M85" s="59" t="s">
        <v>134</v>
      </c>
      <c r="N85" s="81">
        <v>1</v>
      </c>
      <c r="O85" s="81">
        <v>1</v>
      </c>
      <c r="P85" s="81">
        <v>1</v>
      </c>
    </row>
    <row r="86" spans="2:17" ht="16.5" customHeight="1" x14ac:dyDescent="0.2">
      <c r="B86" s="121"/>
      <c r="C86" s="121"/>
      <c r="D86" s="121"/>
      <c r="E86" s="151"/>
      <c r="F86" s="154"/>
      <c r="G86" s="51" t="s">
        <v>73</v>
      </c>
      <c r="H86" s="52">
        <v>14.1</v>
      </c>
      <c r="I86" s="52">
        <v>0</v>
      </c>
      <c r="J86" s="53"/>
      <c r="K86" s="63"/>
      <c r="L86" s="63"/>
      <c r="M86" s="59"/>
      <c r="N86" s="64"/>
      <c r="O86" s="64"/>
      <c r="P86" s="64"/>
    </row>
    <row r="87" spans="2:17" ht="16.5" customHeight="1" x14ac:dyDescent="0.2">
      <c r="B87" s="122"/>
      <c r="C87" s="122"/>
      <c r="D87" s="122"/>
      <c r="E87" s="152"/>
      <c r="F87" s="155"/>
      <c r="G87" s="12" t="s">
        <v>12</v>
      </c>
      <c r="H87" s="13">
        <f>+H85+H86</f>
        <v>14.1</v>
      </c>
      <c r="I87" s="13">
        <f t="shared" ref="I87:L87" si="13">+I85+I86</f>
        <v>10</v>
      </c>
      <c r="J87" s="13">
        <f t="shared" si="13"/>
        <v>0</v>
      </c>
      <c r="K87" s="13">
        <f t="shared" si="13"/>
        <v>10</v>
      </c>
      <c r="L87" s="13">
        <f t="shared" si="13"/>
        <v>10</v>
      </c>
      <c r="M87" s="61"/>
      <c r="N87" s="14"/>
      <c r="O87" s="14"/>
      <c r="P87" s="14"/>
    </row>
    <row r="88" spans="2:17" ht="19.5" customHeight="1" x14ac:dyDescent="0.2">
      <c r="B88" s="46" t="s">
        <v>50</v>
      </c>
      <c r="C88" s="15" t="s">
        <v>50</v>
      </c>
      <c r="D88" s="142" t="s">
        <v>13</v>
      </c>
      <c r="E88" s="143"/>
      <c r="F88" s="143"/>
      <c r="G88" s="144"/>
      <c r="H88" s="16">
        <f>+H81+H84+H87</f>
        <v>18.600000000000001</v>
      </c>
      <c r="I88" s="16">
        <f t="shared" ref="I88:L88" si="14">+I81+I84+I87</f>
        <v>138.30000000000001</v>
      </c>
      <c r="J88" s="16">
        <f t="shared" si="14"/>
        <v>0</v>
      </c>
      <c r="K88" s="16">
        <f t="shared" si="14"/>
        <v>14.3</v>
      </c>
      <c r="L88" s="16">
        <f t="shared" si="14"/>
        <v>14.8</v>
      </c>
      <c r="M88" s="17"/>
      <c r="N88" s="17"/>
      <c r="O88" s="17"/>
      <c r="P88" s="17"/>
    </row>
    <row r="89" spans="2:17" ht="15" customHeight="1" x14ac:dyDescent="0.2">
      <c r="B89" s="46" t="s">
        <v>50</v>
      </c>
      <c r="C89" s="46"/>
      <c r="D89" s="145" t="s">
        <v>14</v>
      </c>
      <c r="E89" s="146"/>
      <c r="F89" s="146"/>
      <c r="G89" s="147"/>
      <c r="H89" s="18">
        <f>+H72+H88</f>
        <v>122.19999999999999</v>
      </c>
      <c r="I89" s="18">
        <f t="shared" ref="I89:L89" si="15">+I72+I88</f>
        <v>630.20000000000005</v>
      </c>
      <c r="J89" s="18">
        <f t="shared" si="15"/>
        <v>0</v>
      </c>
      <c r="K89" s="18">
        <f t="shared" si="15"/>
        <v>117</v>
      </c>
      <c r="L89" s="18">
        <f t="shared" si="15"/>
        <v>15.5</v>
      </c>
      <c r="M89" s="19"/>
      <c r="N89" s="19"/>
      <c r="O89" s="19"/>
      <c r="P89" s="19"/>
    </row>
    <row r="90" spans="2:17" ht="17.25" customHeight="1" x14ac:dyDescent="0.2">
      <c r="B90" s="20"/>
      <c r="C90" s="45"/>
      <c r="D90" s="111" t="s">
        <v>15</v>
      </c>
      <c r="E90" s="112"/>
      <c r="F90" s="112"/>
      <c r="G90" s="113"/>
      <c r="H90" s="21">
        <f>+H61+H89</f>
        <v>494.3</v>
      </c>
      <c r="I90" s="21">
        <f t="shared" ref="I90:L90" si="16">+I61+I89</f>
        <v>988.5</v>
      </c>
      <c r="J90" s="21">
        <f t="shared" si="16"/>
        <v>0</v>
      </c>
      <c r="K90" s="21">
        <f t="shared" si="16"/>
        <v>491</v>
      </c>
      <c r="L90" s="21">
        <f t="shared" si="16"/>
        <v>417.20000000000005</v>
      </c>
      <c r="M90" s="22"/>
      <c r="N90" s="22"/>
      <c r="O90" s="22"/>
      <c r="P90" s="22"/>
    </row>
    <row r="91" spans="2:17" ht="20.25" customHeight="1" x14ac:dyDescent="0.2">
      <c r="B91" s="24"/>
      <c r="C91" s="24"/>
      <c r="D91" s="24"/>
      <c r="E91" s="24"/>
      <c r="F91" s="24"/>
      <c r="G91" s="24"/>
      <c r="H91" s="24"/>
      <c r="I91" s="26"/>
      <c r="J91" s="26"/>
      <c r="K91" s="26"/>
      <c r="L91" s="47"/>
      <c r="M91" s="47"/>
      <c r="N91" s="47"/>
      <c r="O91" s="47"/>
      <c r="P91" s="47"/>
      <c r="Q91" s="48"/>
    </row>
    <row r="92" spans="2:17" ht="20.25" customHeight="1" x14ac:dyDescent="0.2">
      <c r="B92" s="24"/>
      <c r="C92" s="24"/>
      <c r="D92" s="24"/>
      <c r="E92" s="24"/>
      <c r="F92" s="24"/>
      <c r="G92" s="24"/>
      <c r="H92" s="24"/>
      <c r="I92" s="26"/>
      <c r="J92" s="26"/>
      <c r="K92" s="26"/>
      <c r="L92" s="47"/>
      <c r="M92" s="47"/>
      <c r="N92" s="47"/>
      <c r="O92" s="47"/>
      <c r="P92" s="47"/>
      <c r="Q92" s="48"/>
    </row>
    <row r="93" spans="2:17" ht="20.25" customHeight="1" x14ac:dyDescent="0.2">
      <c r="B93" s="24"/>
      <c r="C93" s="24"/>
      <c r="D93" s="24"/>
      <c r="E93" s="24"/>
      <c r="F93" s="24"/>
      <c r="G93" s="24" t="s">
        <v>109</v>
      </c>
      <c r="H93" s="65">
        <f>+H13+H21+H28+H34+H47+H53</f>
        <v>124.60000000000001</v>
      </c>
      <c r="I93" s="65">
        <v>116.1</v>
      </c>
      <c r="J93" s="65"/>
      <c r="K93" s="65">
        <v>121.8</v>
      </c>
      <c r="L93" s="65">
        <v>130.19999999999999</v>
      </c>
      <c r="M93" s="47"/>
      <c r="N93" s="47"/>
      <c r="O93" s="47"/>
      <c r="P93" s="47"/>
      <c r="Q93" s="48"/>
    </row>
    <row r="94" spans="2:17" ht="20.25" customHeight="1" x14ac:dyDescent="0.2">
      <c r="B94" s="24"/>
      <c r="C94" s="24"/>
      <c r="D94" s="24"/>
      <c r="E94" s="24"/>
      <c r="F94" s="24"/>
      <c r="G94" s="24" t="s">
        <v>73</v>
      </c>
      <c r="H94" s="65">
        <f>+H15+H22+H48+H50+H64+H80+H86</f>
        <v>193.4</v>
      </c>
      <c r="I94" s="65">
        <f>+I15+I22+I48+I50+I64+I80+I86</f>
        <v>186.2</v>
      </c>
      <c r="J94" s="65"/>
      <c r="K94" s="65">
        <f>+K15+K22+K64+K80</f>
        <v>195.4</v>
      </c>
      <c r="L94" s="65">
        <f>+L15+L22+L64+L80</f>
        <v>208.79999999999998</v>
      </c>
      <c r="M94" s="47"/>
      <c r="N94" s="47"/>
      <c r="O94" s="47"/>
      <c r="P94" s="47"/>
      <c r="Q94" s="48"/>
    </row>
    <row r="95" spans="2:17" ht="20.25" customHeight="1" x14ac:dyDescent="0.2">
      <c r="B95" s="24"/>
      <c r="C95" s="24"/>
      <c r="D95" s="24"/>
      <c r="E95" s="24"/>
      <c r="F95" s="24"/>
      <c r="G95" s="24" t="s">
        <v>74</v>
      </c>
      <c r="H95" s="65">
        <f>+H17+H19+H32+H36+H41+H51+H74</f>
        <v>67.100000000000009</v>
      </c>
      <c r="I95" s="65">
        <f>+I17+I19+I32+I36+I41+I51+I70+I74</f>
        <v>60.800000000000004</v>
      </c>
      <c r="J95" s="65"/>
      <c r="K95" s="65">
        <f>+K17+K32+K36+K41+K51+K74+K70</f>
        <v>63.8</v>
      </c>
      <c r="L95" s="65">
        <f>+L17+L32+L36+L41+L51+L74+L70</f>
        <v>68.2</v>
      </c>
      <c r="M95" s="47"/>
      <c r="N95" s="47"/>
      <c r="O95" s="47"/>
      <c r="P95" s="47"/>
      <c r="Q95" s="48"/>
    </row>
    <row r="96" spans="2:17" ht="20.25" customHeight="1" x14ac:dyDescent="0.2">
      <c r="B96" s="24"/>
      <c r="C96" s="24"/>
      <c r="D96" s="24"/>
      <c r="E96" s="24"/>
      <c r="F96" s="24"/>
      <c r="G96" s="24" t="s">
        <v>75</v>
      </c>
      <c r="H96" s="65"/>
      <c r="I96" s="65"/>
      <c r="J96" s="65"/>
      <c r="K96" s="65"/>
      <c r="L96" s="65"/>
      <c r="M96" s="47"/>
      <c r="N96" s="47"/>
      <c r="O96" s="47"/>
      <c r="P96" s="47"/>
      <c r="Q96" s="48"/>
    </row>
    <row r="97" spans="2:17" ht="29.25" customHeight="1" x14ac:dyDescent="0.2">
      <c r="B97" s="24"/>
      <c r="C97" s="24"/>
      <c r="D97" s="24"/>
      <c r="E97" s="24"/>
      <c r="F97" s="24"/>
      <c r="G97" s="85" t="s">
        <v>114</v>
      </c>
      <c r="H97" s="65">
        <f>+H71</f>
        <v>103.5</v>
      </c>
      <c r="I97" s="65">
        <f>+I67+I69+I85+I83</f>
        <v>625.4</v>
      </c>
      <c r="J97" s="65">
        <f t="shared" ref="J97:L97" si="17">+J67+J69+J85+J83</f>
        <v>0</v>
      </c>
      <c r="K97" s="65">
        <f t="shared" si="17"/>
        <v>110</v>
      </c>
      <c r="L97" s="65">
        <f t="shared" si="17"/>
        <v>10</v>
      </c>
      <c r="M97" s="47"/>
      <c r="N97" s="47"/>
      <c r="O97" s="47"/>
      <c r="P97" s="47"/>
      <c r="Q97" s="84"/>
    </row>
    <row r="98" spans="2:17" ht="20.25" customHeight="1" x14ac:dyDescent="0.2">
      <c r="B98" s="24"/>
      <c r="C98" s="24"/>
      <c r="D98" s="24"/>
      <c r="E98" s="24"/>
      <c r="F98" s="24"/>
      <c r="G98" s="24" t="s">
        <v>110</v>
      </c>
      <c r="H98" s="65">
        <f>+H39</f>
        <v>5.7</v>
      </c>
      <c r="I98" s="65"/>
      <c r="J98" s="65"/>
      <c r="K98" s="65"/>
      <c r="L98" s="65"/>
      <c r="M98" s="47"/>
      <c r="N98" s="47"/>
      <c r="O98" s="47"/>
      <c r="P98" s="47"/>
      <c r="Q98" s="48"/>
    </row>
    <row r="99" spans="2:17" ht="20.25" customHeight="1" x14ac:dyDescent="0.2">
      <c r="B99" s="24"/>
      <c r="C99" s="24"/>
      <c r="D99" s="24"/>
      <c r="E99" s="24"/>
      <c r="F99" s="24"/>
      <c r="G99" s="24"/>
      <c r="H99" s="65"/>
      <c r="I99" s="65"/>
      <c r="J99" s="65"/>
      <c r="K99" s="65"/>
      <c r="L99" s="65"/>
      <c r="M99" s="47"/>
      <c r="N99" s="47"/>
      <c r="O99" s="47"/>
      <c r="P99" s="47"/>
      <c r="Q99" s="83"/>
    </row>
    <row r="100" spans="2:17" ht="20.25" customHeight="1" x14ac:dyDescent="0.2">
      <c r="B100" s="24"/>
      <c r="C100" s="24"/>
      <c r="D100" s="24"/>
      <c r="E100" s="24"/>
      <c r="F100" s="24"/>
      <c r="G100" s="24"/>
      <c r="H100" s="65"/>
      <c r="I100" s="65"/>
      <c r="J100" s="65"/>
      <c r="K100" s="65"/>
      <c r="L100" s="65"/>
      <c r="M100" s="47"/>
      <c r="N100" s="47"/>
      <c r="O100" s="47"/>
      <c r="P100" s="47"/>
      <c r="Q100" s="86"/>
    </row>
    <row r="101" spans="2:17" ht="20.25" customHeight="1" x14ac:dyDescent="0.2">
      <c r="B101" s="24"/>
      <c r="C101" s="24"/>
      <c r="D101" s="24"/>
      <c r="E101" s="24"/>
      <c r="F101" s="24"/>
      <c r="G101" s="24"/>
      <c r="H101" s="65"/>
      <c r="I101" s="65"/>
      <c r="J101" s="65"/>
      <c r="K101" s="65"/>
      <c r="L101" s="65"/>
      <c r="M101" s="47"/>
      <c r="N101" s="47"/>
      <c r="O101" s="47"/>
      <c r="P101" s="47"/>
      <c r="Q101" s="86"/>
    </row>
    <row r="102" spans="2:17" ht="20.25" customHeight="1" x14ac:dyDescent="0.2">
      <c r="B102" s="24"/>
      <c r="C102" s="24"/>
      <c r="D102" s="24"/>
      <c r="E102" s="24"/>
      <c r="F102" s="24"/>
      <c r="G102" s="24"/>
      <c r="H102" s="24"/>
      <c r="I102" s="26"/>
      <c r="J102" s="26"/>
      <c r="K102" s="26"/>
      <c r="L102" s="47"/>
      <c r="M102" s="47"/>
      <c r="N102" s="47"/>
      <c r="O102" s="47"/>
      <c r="P102" s="47"/>
      <c r="Q102" s="48"/>
    </row>
    <row r="103" spans="2:17" ht="19.5" customHeight="1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3"/>
      <c r="M103" s="44"/>
      <c r="N103" s="44"/>
      <c r="O103" s="44"/>
      <c r="P103" s="44"/>
      <c r="Q103" s="44"/>
    </row>
    <row r="104" spans="2:17" ht="23.25" customHeight="1" x14ac:dyDescent="0.2">
      <c r="B104" s="109" t="s">
        <v>16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25"/>
      <c r="M104" s="3"/>
      <c r="N104" s="4"/>
      <c r="O104" s="4"/>
      <c r="P104" s="4"/>
      <c r="Q104" s="4"/>
    </row>
    <row r="105" spans="2:17" ht="12.75" customHeight="1" x14ac:dyDescent="0.2">
      <c r="B105" s="27"/>
      <c r="C105" s="27"/>
      <c r="D105" s="28"/>
      <c r="E105" s="29"/>
      <c r="F105" s="29"/>
      <c r="G105" s="29"/>
      <c r="H105" s="29"/>
      <c r="I105" s="30"/>
      <c r="J105" s="110" t="s">
        <v>11</v>
      </c>
      <c r="K105" s="110"/>
      <c r="L105" s="31"/>
      <c r="M105" s="32"/>
    </row>
    <row r="106" spans="2:17" ht="12.95" customHeight="1" x14ac:dyDescent="0.2">
      <c r="B106" s="105" t="s">
        <v>17</v>
      </c>
      <c r="C106" s="105"/>
      <c r="D106" s="105"/>
      <c r="E106" s="105"/>
      <c r="F106" s="105"/>
      <c r="G106" s="105"/>
      <c r="H106" s="105"/>
      <c r="I106" s="106" t="s">
        <v>49</v>
      </c>
      <c r="J106" s="101" t="s">
        <v>107</v>
      </c>
      <c r="K106" s="101" t="s">
        <v>108</v>
      </c>
      <c r="L106" s="101"/>
      <c r="M106" s="32"/>
    </row>
    <row r="107" spans="2:17" ht="62.25" customHeight="1" x14ac:dyDescent="0.2">
      <c r="B107" s="105"/>
      <c r="C107" s="105"/>
      <c r="D107" s="105"/>
      <c r="E107" s="105"/>
      <c r="F107" s="105"/>
      <c r="G107" s="105"/>
      <c r="H107" s="105"/>
      <c r="I107" s="106"/>
      <c r="J107" s="101"/>
      <c r="K107" s="101"/>
      <c r="L107" s="101"/>
      <c r="M107" s="32"/>
    </row>
    <row r="108" spans="2:17" ht="22.7" customHeight="1" x14ac:dyDescent="0.2">
      <c r="B108" s="33" t="s">
        <v>18</v>
      </c>
      <c r="C108" s="97" t="s">
        <v>19</v>
      </c>
      <c r="D108" s="97"/>
      <c r="E108" s="97"/>
      <c r="F108" s="97"/>
      <c r="G108" s="97"/>
      <c r="H108" s="97"/>
      <c r="I108" s="34">
        <f>+I109+I112+I113+I115+I118+I119</f>
        <v>494.3</v>
      </c>
      <c r="J108" s="34">
        <f>+J109+J112+J113+J115+J118+J119</f>
        <v>988.49999999999989</v>
      </c>
      <c r="K108" s="102"/>
      <c r="L108" s="102"/>
      <c r="M108" s="3"/>
    </row>
    <row r="109" spans="2:17" ht="21" customHeight="1" x14ac:dyDescent="0.2">
      <c r="B109" s="35" t="s">
        <v>20</v>
      </c>
      <c r="C109" s="107" t="s">
        <v>21</v>
      </c>
      <c r="D109" s="107"/>
      <c r="E109" s="107"/>
      <c r="F109" s="107"/>
      <c r="G109" s="107"/>
      <c r="H109" s="107"/>
      <c r="I109" s="36">
        <v>193.4</v>
      </c>
      <c r="J109" s="36">
        <v>186.2</v>
      </c>
      <c r="K109" s="103"/>
      <c r="L109" s="103"/>
      <c r="M109" s="3"/>
    </row>
    <row r="110" spans="2:17" ht="22.5" customHeight="1" x14ac:dyDescent="0.2">
      <c r="B110" s="37" t="s">
        <v>22</v>
      </c>
      <c r="C110" s="96" t="s">
        <v>23</v>
      </c>
      <c r="D110" s="96"/>
      <c r="E110" s="96"/>
      <c r="F110" s="96"/>
      <c r="G110" s="96"/>
      <c r="H110" s="96"/>
      <c r="I110" s="38"/>
      <c r="J110" s="38"/>
      <c r="K110" s="101"/>
      <c r="L110" s="101"/>
      <c r="M110" s="3"/>
    </row>
    <row r="111" spans="2:17" ht="27" customHeight="1" x14ac:dyDescent="0.2">
      <c r="B111" s="37" t="s">
        <v>24</v>
      </c>
      <c r="C111" s="96" t="s">
        <v>25</v>
      </c>
      <c r="D111" s="96"/>
      <c r="E111" s="96"/>
      <c r="F111" s="96"/>
      <c r="G111" s="96"/>
      <c r="H111" s="96"/>
      <c r="I111" s="36"/>
      <c r="J111" s="36"/>
      <c r="K111" s="103"/>
      <c r="L111" s="103"/>
      <c r="M111" s="3"/>
    </row>
    <row r="112" spans="2:17" ht="25.5" customHeight="1" x14ac:dyDescent="0.2">
      <c r="B112" s="37" t="s">
        <v>26</v>
      </c>
      <c r="C112" s="108" t="s">
        <v>27</v>
      </c>
      <c r="D112" s="108"/>
      <c r="E112" s="108"/>
      <c r="F112" s="108"/>
      <c r="G112" s="108"/>
      <c r="H112" s="108"/>
      <c r="I112" s="38">
        <v>124.6</v>
      </c>
      <c r="J112" s="38">
        <v>116.1</v>
      </c>
      <c r="K112" s="101"/>
      <c r="L112" s="101"/>
      <c r="M112" s="3"/>
    </row>
    <row r="113" spans="2:13" ht="23.25" customHeight="1" x14ac:dyDescent="0.2">
      <c r="B113" s="37" t="s">
        <v>28</v>
      </c>
      <c r="C113" s="96" t="s">
        <v>29</v>
      </c>
      <c r="D113" s="96"/>
      <c r="E113" s="96"/>
      <c r="F113" s="96"/>
      <c r="G113" s="96"/>
      <c r="H113" s="96"/>
      <c r="I113" s="39">
        <v>5.7</v>
      </c>
      <c r="J113" s="39"/>
      <c r="K113" s="103"/>
      <c r="L113" s="103"/>
      <c r="M113" s="3"/>
    </row>
    <row r="114" spans="2:13" ht="20.25" customHeight="1" x14ac:dyDescent="0.2">
      <c r="B114" s="37" t="s">
        <v>30</v>
      </c>
      <c r="C114" s="96" t="s">
        <v>31</v>
      </c>
      <c r="D114" s="96"/>
      <c r="E114" s="96"/>
      <c r="F114" s="96"/>
      <c r="G114" s="96"/>
      <c r="H114" s="96"/>
      <c r="I114" s="39"/>
      <c r="J114" s="39"/>
      <c r="K114" s="103"/>
      <c r="L114" s="103"/>
      <c r="M114" s="3"/>
    </row>
    <row r="115" spans="2:13" ht="21.75" customHeight="1" x14ac:dyDescent="0.2">
      <c r="B115" s="37" t="s">
        <v>32</v>
      </c>
      <c r="C115" s="96" t="s">
        <v>33</v>
      </c>
      <c r="D115" s="96"/>
      <c r="E115" s="96"/>
      <c r="F115" s="96"/>
      <c r="G115" s="96"/>
      <c r="H115" s="96"/>
      <c r="I115" s="36">
        <v>103.5</v>
      </c>
      <c r="J115" s="36">
        <v>625.4</v>
      </c>
      <c r="K115" s="103"/>
      <c r="L115" s="103"/>
      <c r="M115" s="3"/>
    </row>
    <row r="116" spans="2:13" ht="21.75" customHeight="1" x14ac:dyDescent="0.2">
      <c r="B116" s="37" t="s">
        <v>34</v>
      </c>
      <c r="C116" s="96" t="s">
        <v>35</v>
      </c>
      <c r="D116" s="96"/>
      <c r="E116" s="96"/>
      <c r="F116" s="96"/>
      <c r="G116" s="96"/>
      <c r="H116" s="96"/>
      <c r="I116" s="39"/>
      <c r="J116" s="39"/>
      <c r="K116" s="103"/>
      <c r="L116" s="103"/>
      <c r="M116" s="3"/>
    </row>
    <row r="117" spans="2:13" ht="21.75" customHeight="1" x14ac:dyDescent="0.2">
      <c r="B117" s="37" t="s">
        <v>36</v>
      </c>
      <c r="C117" s="96" t="s">
        <v>37</v>
      </c>
      <c r="D117" s="96"/>
      <c r="E117" s="96"/>
      <c r="F117" s="96"/>
      <c r="G117" s="96"/>
      <c r="H117" s="96"/>
      <c r="I117" s="39"/>
      <c r="J117" s="39"/>
      <c r="K117" s="103"/>
      <c r="L117" s="103"/>
      <c r="M117" s="3"/>
    </row>
    <row r="118" spans="2:13" ht="21.75" customHeight="1" x14ac:dyDescent="0.2">
      <c r="B118" s="37" t="s">
        <v>38</v>
      </c>
      <c r="C118" s="96" t="s">
        <v>39</v>
      </c>
      <c r="D118" s="96"/>
      <c r="E118" s="96"/>
      <c r="F118" s="96"/>
      <c r="G118" s="96"/>
      <c r="H118" s="96"/>
      <c r="I118" s="36">
        <v>60.8</v>
      </c>
      <c r="J118" s="36">
        <v>60.8</v>
      </c>
      <c r="K118" s="103"/>
      <c r="L118" s="103"/>
      <c r="M118" s="3"/>
    </row>
    <row r="119" spans="2:13" ht="21.75" customHeight="1" x14ac:dyDescent="0.2">
      <c r="B119" s="37" t="s">
        <v>40</v>
      </c>
      <c r="C119" s="96" t="s">
        <v>41</v>
      </c>
      <c r="D119" s="96"/>
      <c r="E119" s="96"/>
      <c r="F119" s="96"/>
      <c r="G119" s="96"/>
      <c r="H119" s="96"/>
      <c r="I119" s="39">
        <v>6.3</v>
      </c>
      <c r="J119" s="39"/>
      <c r="K119" s="103"/>
      <c r="L119" s="103"/>
      <c r="M119" s="3"/>
    </row>
    <row r="120" spans="2:13" ht="22.7" customHeight="1" x14ac:dyDescent="0.2">
      <c r="B120" s="33" t="s">
        <v>42</v>
      </c>
      <c r="C120" s="97" t="s">
        <v>43</v>
      </c>
      <c r="D120" s="97"/>
      <c r="E120" s="97"/>
      <c r="F120" s="97"/>
      <c r="G120" s="97"/>
      <c r="H120" s="97"/>
      <c r="I120" s="34"/>
      <c r="J120" s="34"/>
      <c r="K120" s="102"/>
      <c r="L120" s="102"/>
      <c r="M120" s="3"/>
    </row>
    <row r="121" spans="2:13" ht="19.5" customHeight="1" x14ac:dyDescent="0.2">
      <c r="B121" s="98" t="s">
        <v>44</v>
      </c>
      <c r="C121" s="99"/>
      <c r="D121" s="99"/>
      <c r="E121" s="99"/>
      <c r="F121" s="99"/>
      <c r="G121" s="99"/>
      <c r="H121" s="100"/>
      <c r="I121" s="69">
        <f>+I108+I120</f>
        <v>494.3</v>
      </c>
      <c r="J121" s="69">
        <f>+J108+J120</f>
        <v>988.49999999999989</v>
      </c>
      <c r="K121" s="104"/>
      <c r="L121" s="104"/>
    </row>
    <row r="123" spans="2:13" x14ac:dyDescent="0.2">
      <c r="E123" s="40"/>
      <c r="F123" s="40"/>
      <c r="G123" s="40"/>
      <c r="H123" s="40"/>
      <c r="I123" s="40"/>
    </row>
  </sheetData>
  <sheetProtection selectLockedCells="1" selectUnlockedCells="1"/>
  <mergeCells count="135">
    <mergeCell ref="D60:G60"/>
    <mergeCell ref="D61:G61"/>
    <mergeCell ref="B53:B59"/>
    <mergeCell ref="C53:C59"/>
    <mergeCell ref="D53:D59"/>
    <mergeCell ref="E53:E59"/>
    <mergeCell ref="F53:F59"/>
    <mergeCell ref="D26:G26"/>
    <mergeCell ref="D27:P27"/>
    <mergeCell ref="B28:B33"/>
    <mergeCell ref="C28:C33"/>
    <mergeCell ref="D28:D33"/>
    <mergeCell ref="E28:E33"/>
    <mergeCell ref="F28:F33"/>
    <mergeCell ref="B39:B44"/>
    <mergeCell ref="C39:C44"/>
    <mergeCell ref="D39:D44"/>
    <mergeCell ref="E39:E44"/>
    <mergeCell ref="F39:F44"/>
    <mergeCell ref="D45:G45"/>
    <mergeCell ref="D46:P46"/>
    <mergeCell ref="B47:B52"/>
    <mergeCell ref="C47:C52"/>
    <mergeCell ref="D47:D52"/>
    <mergeCell ref="E47:E52"/>
    <mergeCell ref="F47:F52"/>
    <mergeCell ref="C11:P11"/>
    <mergeCell ref="D12:P12"/>
    <mergeCell ref="B21:B25"/>
    <mergeCell ref="C21:C25"/>
    <mergeCell ref="D21:D25"/>
    <mergeCell ref="E21:E25"/>
    <mergeCell ref="F21:F25"/>
    <mergeCell ref="B34:B38"/>
    <mergeCell ref="C34:C38"/>
    <mergeCell ref="D34:D38"/>
    <mergeCell ref="E34:E38"/>
    <mergeCell ref="F34:F38"/>
    <mergeCell ref="B13:B20"/>
    <mergeCell ref="C13:C20"/>
    <mergeCell ref="D13:D20"/>
    <mergeCell ref="E13:E20"/>
    <mergeCell ref="F13:F20"/>
    <mergeCell ref="B69:B71"/>
    <mergeCell ref="C69:C71"/>
    <mergeCell ref="D69:D71"/>
    <mergeCell ref="E69:E71"/>
    <mergeCell ref="F69:F71"/>
    <mergeCell ref="B67:B68"/>
    <mergeCell ref="C67:C68"/>
    <mergeCell ref="D67:D68"/>
    <mergeCell ref="E67:E68"/>
    <mergeCell ref="F67:F68"/>
    <mergeCell ref="B9:P9"/>
    <mergeCell ref="B10:P10"/>
    <mergeCell ref="C62:P62"/>
    <mergeCell ref="K6:K8"/>
    <mergeCell ref="L6:L8"/>
    <mergeCell ref="D88:G88"/>
    <mergeCell ref="D89:G89"/>
    <mergeCell ref="B85:B87"/>
    <mergeCell ref="C85:C87"/>
    <mergeCell ref="D85:D87"/>
    <mergeCell ref="E85:E87"/>
    <mergeCell ref="F85:F87"/>
    <mergeCell ref="C82:C84"/>
    <mergeCell ref="D82:D84"/>
    <mergeCell ref="E82:E84"/>
    <mergeCell ref="F82:F84"/>
    <mergeCell ref="D63:P63"/>
    <mergeCell ref="D72:G72"/>
    <mergeCell ref="M7:M8"/>
    <mergeCell ref="B64:B66"/>
    <mergeCell ref="C64:C66"/>
    <mergeCell ref="D64:D66"/>
    <mergeCell ref="E64:E66"/>
    <mergeCell ref="F64:F66"/>
    <mergeCell ref="L1:P1"/>
    <mergeCell ref="B6:B8"/>
    <mergeCell ref="C6:C8"/>
    <mergeCell ref="D6:D8"/>
    <mergeCell ref="E6:E8"/>
    <mergeCell ref="F6:F8"/>
    <mergeCell ref="G6:G8"/>
    <mergeCell ref="M6:P6"/>
    <mergeCell ref="H6:H8"/>
    <mergeCell ref="I6:I8"/>
    <mergeCell ref="J6:J8"/>
    <mergeCell ref="N7:P7"/>
    <mergeCell ref="B2:P2"/>
    <mergeCell ref="B4:P4"/>
    <mergeCell ref="O5:P5"/>
    <mergeCell ref="B3:N3"/>
    <mergeCell ref="D90:G90"/>
    <mergeCell ref="D73:P73"/>
    <mergeCell ref="B74:B81"/>
    <mergeCell ref="C74:C81"/>
    <mergeCell ref="D74:D81"/>
    <mergeCell ref="E74:E81"/>
    <mergeCell ref="F74:F81"/>
    <mergeCell ref="B82:B84"/>
    <mergeCell ref="J106:J107"/>
    <mergeCell ref="C116:H116"/>
    <mergeCell ref="C117:H117"/>
    <mergeCell ref="C108:H108"/>
    <mergeCell ref="C109:H109"/>
    <mergeCell ref="C110:H110"/>
    <mergeCell ref="C111:H111"/>
    <mergeCell ref="C112:H112"/>
    <mergeCell ref="B104:K104"/>
    <mergeCell ref="J105:K105"/>
    <mergeCell ref="C118:H118"/>
    <mergeCell ref="C119:H119"/>
    <mergeCell ref="C120:H120"/>
    <mergeCell ref="B121:H121"/>
    <mergeCell ref="K106:L107"/>
    <mergeCell ref="K108:L108"/>
    <mergeCell ref="K109:L109"/>
    <mergeCell ref="K110:L110"/>
    <mergeCell ref="K111:L111"/>
    <mergeCell ref="K112:L112"/>
    <mergeCell ref="K113:L113"/>
    <mergeCell ref="K114:L114"/>
    <mergeCell ref="C113:H113"/>
    <mergeCell ref="C114:H114"/>
    <mergeCell ref="C115:H115"/>
    <mergeCell ref="K120:L120"/>
    <mergeCell ref="K121:L121"/>
    <mergeCell ref="K115:L115"/>
    <mergeCell ref="K116:L116"/>
    <mergeCell ref="K117:L117"/>
    <mergeCell ref="K118:L118"/>
    <mergeCell ref="K119:L119"/>
    <mergeCell ref="B106:H107"/>
    <mergeCell ref="I106:I107"/>
  </mergeCells>
  <pageMargins left="0.25" right="0.25" top="0.75" bottom="0.75" header="0.3" footer="0.3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LD</cp:lastModifiedBy>
  <cp:lastPrinted>2018-02-27T08:49:38Z</cp:lastPrinted>
  <dcterms:created xsi:type="dcterms:W3CDTF">2014-08-25T08:08:11Z</dcterms:created>
  <dcterms:modified xsi:type="dcterms:W3CDTF">2018-02-27T08:50:56Z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506893243</vt:i4>
  </property>
  <property fmtid="{D5CDD505-2E9C-101B-9397-08002B2CF9AE}" pid="3" name="_NewReviewCycle">
    <vt:lpwstr/>
  </property>
  <property fmtid="{D5CDD505-2E9C-101B-9397-08002B2CF9AE}" pid="4" name="_EmailSubject">
    <vt:lpwstr>strateginis planas</vt:lpwstr>
  </property>
  <property fmtid="{D5CDD505-2E9C-101B-9397-08002B2CF9AE}" pid="5" name="_AuthorEmail">
    <vt:lpwstr>Kregzdute@splius.lt</vt:lpwstr>
  </property>
  <property fmtid="{D5CDD505-2E9C-101B-9397-08002B2CF9AE}" pid="6" name="_AuthorEmailDisplayName">
    <vt:lpwstr>Kregzdute</vt:lpwstr>
  </property>
  <property fmtid="{D5CDD505-2E9C-101B-9397-08002B2CF9AE}" pid="7" name="_PreviousAdHocReviewCycleID">
    <vt:i4>1194341287</vt:i4>
  </property>
  <property fmtid="{D5CDD505-2E9C-101B-9397-08002B2CF9AE}" pid="8" name="_ReviewingToolsShownOnce">
    <vt:lpwstr/>
  </property>
</Properties>
</file>